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tabRatio="800" activeTab="4"/>
  </bookViews>
  <sheets>
    <sheet name="Сп.1" sheetId="1" r:id="rId1"/>
    <sheet name="Сп.1.1" sheetId="2" r:id="rId2"/>
    <sheet name="Сп.1.2" sheetId="3" r:id="rId3"/>
    <sheet name="Номенклатура товарів" sheetId="4" r:id="rId4"/>
    <sheet name="Диспенсори" sheetId="5" r:id="rId5"/>
    <sheet name="Технологія" sheetId="6" r:id="rId6"/>
  </sheets>
  <definedNames/>
  <calcPr fullCalcOnLoad="1"/>
</workbook>
</file>

<file path=xl/sharedStrings.xml><?xml version="1.0" encoding="utf-8"?>
<sst xmlns="http://schemas.openxmlformats.org/spreadsheetml/2006/main" count="460" uniqueCount="330">
  <si>
    <t>№</t>
  </si>
  <si>
    <t>1.1.</t>
  </si>
  <si>
    <t>1.2.</t>
  </si>
  <si>
    <t>м.п.</t>
  </si>
  <si>
    <t>-</t>
  </si>
  <si>
    <t>м2</t>
  </si>
  <si>
    <t>шт.</t>
  </si>
  <si>
    <t>до 50 м.кв</t>
  </si>
  <si>
    <t>Назва операцій з прибирання та догляду</t>
  </si>
  <si>
    <t>Вид поверхні</t>
  </si>
  <si>
    <t>Якість поверхні після прибирання і догляду</t>
  </si>
  <si>
    <t>Метод контролю</t>
  </si>
  <si>
    <t>1 Прибирання пилу і сміття</t>
  </si>
  <si>
    <t>1.1 Тверді і напівтверді підлоги, стіни та ін.</t>
  </si>
  <si>
    <t>Відсутність скупчення пуху, бруду, пилу або сміття під меблями, в кутах, на плінтусах і в інших важкодоступних ділянках, а також залишків протирального матеріалу</t>
  </si>
  <si>
    <t>Зовнішній огляд</t>
  </si>
  <si>
    <t xml:space="preserve">1. 2 Килими, килимові покриття, м'які меблі </t>
  </si>
  <si>
    <t>Відсутність скупчення пуху, пил на ворсі килима або оббивного матеріалу</t>
  </si>
  <si>
    <t>2 Виведення плям</t>
  </si>
  <si>
    <t>2.1 Тверді підлоги, стіни, предмети</t>
  </si>
  <si>
    <t xml:space="preserve">2.2 Килими, килимові покриття, м'які меблі </t>
  </si>
  <si>
    <t>Пятна повинні бути виведені. Забарвлення килимових виробів повинне бути стійким до дії засобів для очищення плям. Не допускаються: сліди забарвлення на білій тканині, змоченій в засобі для виведення плям, після прикладання до поверхні килимового виробу; невиведені плями, за винятком тих, виведення яких передбачає руйнування забарвлення або волокна, порушення структури волокна, знебарвлення поверхні</t>
  </si>
  <si>
    <t>3 Вологе прибирання, чищення</t>
  </si>
  <si>
    <t>3. 1 Тверді і напівтверді підлоги</t>
  </si>
  <si>
    <t>Зовнішній огляд не пізніше ніж через 30 хв після закінчення прибиральних операції</t>
  </si>
  <si>
    <t>3.2 Стіни</t>
  </si>
  <si>
    <t>Відсутність клейкості поверхні, потьоків, висохлих крапель і бризок хімії, а також плям і інших відміток, за винятком тих видів плям і забруднень, виведення яких може викликати руйнування структури стіни або її поверхні (порушення забарвлення, рельєфу і ін.)</t>
  </si>
  <si>
    <t>3.3 Вікна, дзеркала, скляні поверхні</t>
  </si>
  <si>
    <t>Відсутність скупчення бруду і пилу на склі і рамах, потьоків, плям, відбитків пальців, розводів бруду, висохлих бризок і крапель хімії, ореолів, розводів навколо очищених ділянок, каламутності, залишків ворсу протирального матеріалу</t>
  </si>
  <si>
    <t xml:space="preserve">3.4 Килими, килимові покриття, м'які меблі </t>
  </si>
  <si>
    <t>Збереження цілісності, кольору і лінійних розмірів килимових виробів, відсутність невисохлого ворсу в основі, відсутність плям, знебарвлення або потьм’яніння кольору, відсутність кругів і смуг від використовуваного устаткування. Не допускається деформація ворсу, залишки хімії на ворсі (ворс липкий або милкий на дотик). Зміна лінійних розмірів не повинна перевищувати 3 %. Показник залишкової вологості килимових виробів через 24 ч після закінчення прибирання не повинен бути нижче оцінки 2.</t>
  </si>
  <si>
    <t>Зовнішній огляд а при потребі:
1.Вимірювання лінійних розмірів; 2.Вимірювання залишкової вологості; 3.Вимірювання залишкового вмісту Рн лакмусовим тестом.</t>
  </si>
  <si>
    <t>3.5 Санітарно-технічне устаткування і водостійкі поверхні</t>
  </si>
  <si>
    <t>Відсутність цементного нальоту і вапняних відкладень, водного і сечового каменів, накипу, сажі, жиру і плям іржі, скупчення бруду, залишків мила і окислення в важкодоступних місцях, за кранами, навколо петель сидінь, плям на металевих предметах, запахів, залишків хімії за винятком тих, які не видаляються з поверхні відповідно до інструкції виробника</t>
  </si>
  <si>
    <t>Зовнішній огляд а при потребі:
визначення дотримання вимог до якості дезинфекції в приміщеннях суспільного користування згідно санітарно-гігієнічних норм</t>
  </si>
  <si>
    <t>3.6 Кухонне, торгове і механічне устаткування</t>
  </si>
  <si>
    <t>Відсутність бруду, жиру, залишків їжі, а на зовнішніх поверхнях - відсутність плям і відбитків пальців</t>
  </si>
  <si>
    <t>Зовнішній огляд а при потребі визначення дотримання санітарно-гігієнічних норм для підприємств та закладів торгівлі та харчування</t>
  </si>
  <si>
    <t>4 Полірування</t>
  </si>
  <si>
    <t>4. 1 Меблі, металеві поверхні</t>
  </si>
  <si>
    <t>Відсутність клейкості і залишків поліролі, нерівномірності блиску поверхні</t>
  </si>
  <si>
    <t>Біла тканина, що прикладається до оброблюваної поверхні, не повинна мати слідів поліруючого складу</t>
  </si>
  <si>
    <t>5 Хімічне чищення</t>
  </si>
  <si>
    <t>5. 1 Тверді, напівтверді підлоги і др.</t>
  </si>
  <si>
    <t>Відсутність слідів немеханічних дій, хімії, воску, полімерних покриттів, плівок від захисних покриттів</t>
  </si>
  <si>
    <t>Водневий показник рн вологої поверхні повинен бути від 6 до 8</t>
  </si>
  <si>
    <t>6. 1 Напівтверді підлоги</t>
  </si>
  <si>
    <t>Підвищення стійкості до стирання і появи плям від каблуків взуття за рахунок утворення міцних зносостійких і водостійких нековзних плівок з матовим відтінком або глянцовим блиском, відсутність слизьких поверхонь, погіршення якості підлоги. Покриття повинне бути з високим водостійким ефектом, поліроване</t>
  </si>
  <si>
    <t>7 Нанесення захисних покриттів</t>
  </si>
  <si>
    <t>7. 1 Килими, килимові покриття, м'які меблі, шпалери</t>
  </si>
  <si>
    <t>Зменшення вицвітання, підвищення брудостійкості</t>
  </si>
  <si>
    <t>Зовнішній огляд, однорідність блиску</t>
  </si>
  <si>
    <t>7. 2 Тверді підлоги</t>
  </si>
  <si>
    <t>Підвищення протиковзкового ефекту і стійкості до дії підошов взуття, полегшення щоденного прибирання</t>
  </si>
  <si>
    <t>8 Грунтування і лакування</t>
  </si>
  <si>
    <t>8. 1 Напівтверді підлоги</t>
  </si>
  <si>
    <t>Те ж, що в 6. 1, поверхня підлоги, що лакує, повинна мати рівномірний блиск. Різниця показників блиску не повинна перевищувати 5 %</t>
  </si>
  <si>
    <t>9 Шліфування, кристалізація</t>
  </si>
  <si>
    <t>9. 1 Тверді підлоги</t>
  </si>
  <si>
    <t>Відсутність слизьких поверхонь і погіршення якості підлоги, після кристалізації поверхня підлоги повинна мати рівномірний блиск. Різниця показників блиску не повинна перевищувати 5 %</t>
  </si>
  <si>
    <t>Перед початком операції кристалізації водневий показник рн вимитої підлоги повинен бути від 6 до 8. Блиск покриття – зовнішній огляд</t>
  </si>
  <si>
    <t>10 Чищення з нанесенням антистатику</t>
  </si>
  <si>
    <t>10. 1Оргтехніка, комп'ютери, радіоелектронна апаратура</t>
  </si>
  <si>
    <t>Відсутність скупчення пилу в важкодоступних місцях, залишків волокон протирального матеріалу, плям і відбитків пальців</t>
  </si>
  <si>
    <t xml:space="preserve">10. 2 Килими, килимові покриття, м'які меблі </t>
  </si>
  <si>
    <t>Відсутність склеювання ворсу, зміни кольору, зниження міцності тканинної оббивки; зменшення рівня забруднення</t>
  </si>
  <si>
    <t>11 Чистка</t>
  </si>
  <si>
    <t>11. 1 Металеві поверхні</t>
  </si>
  <si>
    <t>Відсутність пилу, плям, відбитків пальців</t>
  </si>
  <si>
    <t>6 Нанесення мастик</t>
  </si>
  <si>
    <t>Стоимость услуг указывать с учетом накладных и прочих расходов (ЗП, амортизация техники, командировочные), налогов и начислений</t>
  </si>
  <si>
    <t xml:space="preserve">Вартість щоденного прибирання </t>
  </si>
  <si>
    <t>Вартість прибирання прилеглої території</t>
  </si>
  <si>
    <t>Вартість додаткових послуг</t>
  </si>
  <si>
    <t>Додаток № 2</t>
  </si>
  <si>
    <t>Конкурсна пропозиція на тендер, який проводиться АТ «Комерційний Індустріальний Банк»</t>
  </si>
  <si>
    <t>№ тендера:</t>
  </si>
  <si>
    <t>найменування учасника:</t>
  </si>
  <si>
    <t>[заповнити]</t>
  </si>
  <si>
    <t>Тендерні позиції</t>
  </si>
  <si>
    <t>кіл-ть по тендеру</t>
  </si>
  <si>
    <t>Ціна, грн на 1 календарний місяць</t>
  </si>
  <si>
    <t>з/п</t>
  </si>
  <si>
    <t>Найменування</t>
  </si>
  <si>
    <t>Од.вим</t>
  </si>
  <si>
    <t>за шт.</t>
  </si>
  <si>
    <t>усього</t>
  </si>
  <si>
    <t>Головний офіс</t>
  </si>
  <si>
    <t>послуга</t>
  </si>
  <si>
    <t>Усього по лоту * :</t>
  </si>
  <si>
    <t>м. Київ, вул. Предславинська, 28</t>
  </si>
  <si>
    <t>Центральне відділення</t>
  </si>
  <si>
    <t>м. Київ вул. Бульварно-Кудрявська, буд.6</t>
  </si>
  <si>
    <t>Київське відділення №4</t>
  </si>
  <si>
    <t>м. Київ, вул.Нижній Вал, 17/8</t>
  </si>
  <si>
    <t>Київське відділення №7</t>
  </si>
  <si>
    <t>Київське відділення №9</t>
  </si>
  <si>
    <t>м. Київ, вул.Раїси Окіпної, 4</t>
  </si>
  <si>
    <t>Київське відділення №10</t>
  </si>
  <si>
    <t>м. Київ, пр-т Степана Бандери, 21</t>
  </si>
  <si>
    <t>Київське відділення №11</t>
  </si>
  <si>
    <t>м. Київ, вул.Еспланадна, 20</t>
  </si>
  <si>
    <t>Київське відділення №12</t>
  </si>
  <si>
    <t>Київське відділення №13</t>
  </si>
  <si>
    <t>м. Київ, пр-т Оболонський, 22-в</t>
  </si>
  <si>
    <t>Ковалівське відділення</t>
  </si>
  <si>
    <t>Бориспільське відділення</t>
  </si>
  <si>
    <t>м. Бориспіль, вул.Київський шлях, 76-в</t>
  </si>
  <si>
    <t>Білоцерківське відділення №2</t>
  </si>
  <si>
    <t>м. Біла Церква, вул. Ярослава Мудрого, 42</t>
  </si>
  <si>
    <t>Ірпінське відділення</t>
  </si>
  <si>
    <t>м. Ірпінь, вул. Академіка Зафіри Алієвої, буд. 66/2</t>
  </si>
  <si>
    <t>Житомирське відділення</t>
  </si>
  <si>
    <t>м. Житомир, майдан Соборний, 2/2</t>
  </si>
  <si>
    <t xml:space="preserve">Черкаське відділення </t>
  </si>
  <si>
    <t>м. Черкаси, вул. Смілянська, 36</t>
  </si>
  <si>
    <t>Світловодське відділення</t>
  </si>
  <si>
    <t>м. Світловодськ вулиця Героїв України, буд. 50</t>
  </si>
  <si>
    <t>Криворізьке відділення</t>
  </si>
  <si>
    <t>м. Кривий Ріг проспект Гагаріна, будинок 35/55</t>
  </si>
  <si>
    <t>Дніпровське відділення</t>
  </si>
  <si>
    <t>Запорізьке відділення</t>
  </si>
  <si>
    <t>м. Запоріжжя, пр-т Соборний, 139</t>
  </si>
  <si>
    <t>Вінницьке відділення</t>
  </si>
  <si>
    <t>м. Вінниця вул. Пирогова, 23</t>
  </si>
  <si>
    <t xml:space="preserve">Кам'янське відділення </t>
  </si>
  <si>
    <t>м. Кам'янське, пр-т Свободи, 49</t>
  </si>
  <si>
    <t>Канівське відділення</t>
  </si>
  <si>
    <t>м. Канів вулиця О.Кошового, будинок 2</t>
  </si>
  <si>
    <t>Кропивницьке відділення</t>
  </si>
  <si>
    <t>м. Кропивницький вулиця Пашутінського, буд. 18/40</t>
  </si>
  <si>
    <t>Олександрійське відділення</t>
  </si>
  <si>
    <t xml:space="preserve">м. Олександрія, вул. Г. Усика, 56 </t>
  </si>
  <si>
    <t>Одеське відділення №1</t>
  </si>
  <si>
    <t>м. Одеса, вул. Жуковського, 15</t>
  </si>
  <si>
    <t>м. Одеса, вул. Генуезька, 24 Б, оф. 618</t>
  </si>
  <si>
    <t>Фалєєвське відділення</t>
  </si>
  <si>
    <t>м. Миколаїв вулиця Фалєєвська, будинок 3/3</t>
  </si>
  <si>
    <t>Коломийське відділення</t>
  </si>
  <si>
    <t xml:space="preserve">м.Коломия, вул.Тютюнника, 2 </t>
  </si>
  <si>
    <t>Івано-Франківське відділення</t>
  </si>
  <si>
    <t>м. Івано-Франківськ вул. Гаркуші, будинок 24</t>
  </si>
  <si>
    <t>Луцьке відділення</t>
  </si>
  <si>
    <t>м. Луцьк проспект Перемоги, 5, будинок 2</t>
  </si>
  <si>
    <t>Хмельницьке відділення</t>
  </si>
  <si>
    <t>м. Хмельницький вулиця Подільська, будинок 53</t>
  </si>
  <si>
    <t>Львівське відділення</t>
  </si>
  <si>
    <t xml:space="preserve">м. Львів, вул. Герцена, 4 </t>
  </si>
  <si>
    <t>Чернівецьке відділення</t>
  </si>
  <si>
    <t>м. Чернівці вул. Головна, буд 227-А</t>
  </si>
  <si>
    <t>Ужгородське відділення</t>
  </si>
  <si>
    <t>м. Ужгород, вул. Швабська, 12А</t>
  </si>
  <si>
    <t>№ відділення</t>
  </si>
  <si>
    <t>Адреса відділення Банку</t>
  </si>
  <si>
    <t>Регіон</t>
  </si>
  <si>
    <t>Київ</t>
  </si>
  <si>
    <t>м. Київ, вул. Михайла Грушевського, 34/1</t>
  </si>
  <si>
    <t>VIP-відділення</t>
  </si>
  <si>
    <t>Білоцерківський район, с. Ковалівка, вул. Монастирська, 10</t>
  </si>
  <si>
    <t>Центр</t>
  </si>
  <si>
    <t>Схід</t>
  </si>
  <si>
    <t>Південь</t>
  </si>
  <si>
    <t xml:space="preserve"> м. Херсон, пр. Ушакова, буд. 57</t>
  </si>
  <si>
    <t>Херсонське відділення №3</t>
  </si>
  <si>
    <t>Захід</t>
  </si>
  <si>
    <t>м. Дніпро проспект Дмитра Яворницького, 70</t>
  </si>
  <si>
    <t>Харківське відділення</t>
  </si>
  <si>
    <t>м. Харків вулиця Пушкінська, будинок 20</t>
  </si>
  <si>
    <t xml:space="preserve">Краматорське відділення  </t>
  </si>
  <si>
    <t xml:space="preserve">м. Краматорськ, вул. Василя Стуса,46
</t>
  </si>
  <si>
    <t>Північ</t>
  </si>
  <si>
    <t>I. Щоденне прибирання</t>
  </si>
  <si>
    <t>III. Прибирання раз на місяць</t>
  </si>
  <si>
    <t>Надання комплексних послуг з прибирання у приміщеннях Головного офісу та відділеннях  АТ "КІБ"</t>
  </si>
  <si>
    <t>Специфікація №1.1</t>
  </si>
  <si>
    <t>Щоденне прибирання приміщень та прилеглої территорії, окремі види прибирання</t>
  </si>
  <si>
    <t>Вартість прибирання приміщень Банку</t>
  </si>
  <si>
    <t>м. Київ, вул. Липківського, 16 Г</t>
  </si>
  <si>
    <t>Управління платіжних та грошових продуктів</t>
  </si>
  <si>
    <t>Площа прибирання, м2</t>
  </si>
  <si>
    <t>К-ть санвузлів</t>
  </si>
  <si>
    <t xml:space="preserve">* -  Вартість послуги вказується з/без ПДВ в залежності від наявної системи оподаткування Учасника. Якщо учасник є платником ПДВ, а пропозиція надана без ПДВ, така пропозиція не буде прийнята до розгляду. </t>
  </si>
  <si>
    <t xml:space="preserve">* -  Вартість послуг вказується з/без ПДВ в залежності від наявної системи оподаткування Учасника. Якщо учасник є платником ПДВ, а пропозиція надана без ПДВ, така пропозиція не буде прийнята до розгляду. </t>
  </si>
  <si>
    <r>
      <t xml:space="preserve">Вартість послуг, грн./м2/міс </t>
    </r>
    <r>
      <rPr>
        <b/>
        <sz val="10"/>
        <rFont val="Calibri"/>
        <family val="2"/>
      </rPr>
      <t>з ПДВ*</t>
    </r>
  </si>
  <si>
    <r>
      <t>Площа прилеглої</t>
    </r>
    <r>
      <rPr>
        <b/>
        <sz val="10"/>
        <rFont val="Calibri"/>
        <family val="2"/>
      </rPr>
      <t xml:space="preserve"> территорії</t>
    </r>
    <r>
      <rPr>
        <sz val="10"/>
        <rFont val="Calibri"/>
        <family val="2"/>
      </rPr>
      <t xml:space="preserve"> для прибирання, м2</t>
    </r>
  </si>
  <si>
    <t>ПІБ</t>
  </si>
  <si>
    <t xml:space="preserve">Додаткові послуги </t>
  </si>
  <si>
    <t xml:space="preserve">№ </t>
  </si>
  <si>
    <t>Од. виміру</t>
  </si>
  <si>
    <t xml:space="preserve">Миття вікон, вітрин, скляних перегородок : </t>
  </si>
  <si>
    <t>Миття внутрішньої сторони вікон, вітрин до 3 м.</t>
  </si>
  <si>
    <t>Миття зовнішньої сторони вікон, вітрин до 3 м.</t>
  </si>
  <si>
    <t>Висотне миття внутрішньої сторони вікон (вище 3 м.)</t>
  </si>
  <si>
    <t>Висотне миття зовнішньої сторони вікон (вище 3 м.)</t>
  </si>
  <si>
    <t>Миття рекламних конструкцій</t>
  </si>
  <si>
    <t>Хімічна, професійна чистка текстильного покриття:</t>
  </si>
  <si>
    <t>Хімічна чистка вертикальних жалюзі</t>
  </si>
  <si>
    <t>Хімічна чистка стільців</t>
  </si>
  <si>
    <t>Хімічна чистка крісел</t>
  </si>
  <si>
    <t>Хімічне чищення м'яких меблів (диванів)</t>
  </si>
  <si>
    <t>Хімічна, професійна чистка шкіряного покриття:</t>
  </si>
  <si>
    <t>Хімічна, професійна чистка килимового покриття:</t>
  </si>
  <si>
    <t>Хімічна чистка килимового покриття</t>
  </si>
  <si>
    <t>від 50-100 м.кв</t>
  </si>
  <si>
    <t>від 101- 350 м.кв</t>
  </si>
  <si>
    <t>більше 350 м.кв</t>
  </si>
  <si>
    <t>Хімічне чищення килимів синтетичних</t>
  </si>
  <si>
    <t>Хімічне чищення килимів натуральних</t>
  </si>
  <si>
    <t>Роторна чистка підлоги:</t>
  </si>
  <si>
    <t>Роторна чистка плитки</t>
  </si>
  <si>
    <t>Роторна чистка лінолеума</t>
  </si>
  <si>
    <t>Роторна чистка дерев’яної підлоги (паркет,  ламінат)</t>
  </si>
  <si>
    <t>Догляд за фасадом будівлі :</t>
  </si>
  <si>
    <t>Миття фасаду будівлі (гладка поверхня)</t>
  </si>
  <si>
    <t>Миття фасаду будівлі (пориста поверхня)</t>
  </si>
  <si>
    <t>Нанесення захисного покриття (фабізація)</t>
  </si>
  <si>
    <t>Прибирання приміщень</t>
  </si>
  <si>
    <t>Генеральне прибирання приміщень з внутрішнім миттям вікон</t>
  </si>
  <si>
    <t>Прибирання після будівництва (ремонту):</t>
  </si>
  <si>
    <t>до 100 м.кв.</t>
  </si>
  <si>
    <t>від 101-300 м.кв</t>
  </si>
  <si>
    <t>від 301-500 м.кв</t>
  </si>
  <si>
    <t>більше 501 м.кв</t>
  </si>
  <si>
    <t>Робота додаткового двірника взимку</t>
  </si>
  <si>
    <t>люд/год</t>
  </si>
  <si>
    <t> 10</t>
  </si>
  <si>
    <t>Послуги чергової прибиральниці</t>
  </si>
  <si>
    <t>Вид додаткових послуг</t>
  </si>
  <si>
    <t>Специфікація №1.2</t>
  </si>
  <si>
    <t>Дезінфекція, дезінсекція, дератизація</t>
  </si>
  <si>
    <r>
      <t>Встановлення аксесуарів</t>
    </r>
    <r>
      <rPr>
        <sz val="10"/>
        <rFont val="Calibri"/>
        <family val="2"/>
      </rPr>
      <t xml:space="preserve"> (диспенсерів, дозаторів, дзеркал, поличок і т.п.)</t>
    </r>
  </si>
  <si>
    <t>Загальна вартість послуг по Специфікації 1.1, грн./міс. з (без) ПДВ</t>
  </si>
  <si>
    <t>Загальна вартість послуг по Специфікації 1.2, грн./міс. з (без) ПДВ</t>
  </si>
  <si>
    <t xml:space="preserve">Посада: </t>
  </si>
  <si>
    <t>Інші умови:</t>
  </si>
  <si>
    <t>Послуги надаються за місцем розташування об'єкта прибирання відповідно до адресної програми відділень Банку (див. Сп.1.1.)</t>
  </si>
  <si>
    <t xml:space="preserve">
За місцем надання послуг</t>
  </si>
  <si>
    <t>По ціні</t>
  </si>
  <si>
    <t>За вартістю послуг</t>
  </si>
  <si>
    <t>За умовами оплати</t>
  </si>
  <si>
    <t>Вимоги Банку</t>
  </si>
  <si>
    <t>Відповідь учасника</t>
  </si>
  <si>
    <t xml:space="preserve">Підтвердити можливість надавати послуги згідно з адресною програмою Банку </t>
  </si>
  <si>
    <t>Підтвердити згоду підрядника працювати на умовах Банку</t>
  </si>
  <si>
    <t>Підтвердити</t>
  </si>
  <si>
    <t>Протягом 20-ти календарних днів  від дати підписання акту приймання-передавання наданих послуг</t>
  </si>
  <si>
    <t>Додаткова інформація</t>
  </si>
  <si>
    <t>Строк діяльності підприємства</t>
  </si>
  <si>
    <t>[років]</t>
  </si>
  <si>
    <t>Основні покупці</t>
  </si>
  <si>
    <t>[список]</t>
  </si>
  <si>
    <t>Адреса офісів (у т.ч. в регіонах)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</si>
  <si>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</si>
  <si>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</si>
  <si>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>[умова по тендеру]</t>
  </si>
  <si>
    <t xml:space="preserve"> - обслуговування в рамках з/пл проекту</t>
  </si>
  <si>
    <t>[так / ні]</t>
  </si>
  <si>
    <t xml:space="preserve"> - відкриття депозитного рахунку в банку</t>
  </si>
  <si>
    <t xml:space="preserve"> - інше</t>
  </si>
  <si>
    <t>[описати]</t>
  </si>
  <si>
    <t>Контактна інформація:</t>
  </si>
  <si>
    <t>П.І.Б.</t>
  </si>
  <si>
    <t>телефон</t>
  </si>
  <si>
    <t>е-мейл</t>
  </si>
  <si>
    <t>II. Підтримуюче прибирання на протягом робочого дня дня</t>
  </si>
  <si>
    <t>Архів, склад</t>
  </si>
  <si>
    <t>Диспенсер для мила рідкого</t>
  </si>
  <si>
    <t>Диспенсер для туал. Паперу "Джамбо" (з гільзою)</t>
  </si>
  <si>
    <t>Диспенсер для рушників для рук V складання</t>
  </si>
  <si>
    <t>https://aveal.com.ua/item_N1566.htm</t>
  </si>
  <si>
    <t>https://aveal.com.ua/item_N1660.htm</t>
  </si>
  <si>
    <t>https://aveal.com.ua/item_N1578.html</t>
  </si>
  <si>
    <t>1`</t>
  </si>
  <si>
    <t>Чисті, відсутність плям та розводів. Тверді підлоги, стіни, предмети</t>
  </si>
  <si>
    <t>Відсутність скупчення бруду, пилу, пуху і інших твердих частинок в важкодоступних місцях, плям і розводів, залишених шваброю або щіткою (насадкою) машини, надмірної вогкості, каламутності і втрати блиску поверхні підлоги. Помиті поверхні підлоги не повинні бути слизькими та липкими після висихання</t>
  </si>
  <si>
    <r>
      <t>Примітка:</t>
    </r>
    <r>
      <rPr>
        <sz val="11"/>
        <rFont val="Calibri"/>
        <family val="2"/>
      </rPr>
      <t xml:space="preserve"> Огляд та оцінка якості прибирання повинні проводитись не пізніше ніж через 30-60 хвилин після повної готовності поверхні до експлуатації</t>
    </r>
  </si>
  <si>
    <t>Вартість послуг, грн./міс. з/без ПДВ*</t>
  </si>
  <si>
    <t>Вартість послуг, грн./м2/міс з/без ПДВ*</t>
  </si>
  <si>
    <t>Найменування продукції</t>
  </si>
  <si>
    <t>1</t>
  </si>
  <si>
    <t>Губка кухонна PRO Оптимум 5 шт 90*60*30</t>
  </si>
  <si>
    <t>2</t>
  </si>
  <si>
    <t>Пропер універс.засіб 750 мл</t>
  </si>
  <si>
    <t>3</t>
  </si>
  <si>
    <t>Пакет Clean UP д/сміття п/е 120л/20 шт чорні</t>
  </si>
  <si>
    <t>4</t>
  </si>
  <si>
    <t>Пакет Clean UP д/сміття п/е 35л/50 шт чорні</t>
  </si>
  <si>
    <t>5</t>
  </si>
  <si>
    <t>Пакет Clean UP д/сміття п/е 60л/50 шт чорні</t>
  </si>
  <si>
    <t>6</t>
  </si>
  <si>
    <t>Рукавички латекс PRO міцні,М</t>
  </si>
  <si>
    <t>7</t>
  </si>
  <si>
    <t>Серветка вологопогл. целюл.PRO 5 шт</t>
  </si>
  <si>
    <t>8</t>
  </si>
  <si>
    <t>Серветка Clean Up віскозні  5 шт/уп</t>
  </si>
  <si>
    <t>9</t>
  </si>
  <si>
    <t>Доместос 1 л</t>
  </si>
  <si>
    <t>10</t>
  </si>
  <si>
    <t>Рукавички 7 нит.з ПВХ чорні 8711</t>
  </si>
  <si>
    <t>11</t>
  </si>
  <si>
    <t>Мускул д/скла з розпил.500</t>
  </si>
  <si>
    <t>12</t>
  </si>
  <si>
    <t>Пилесборник флісов.MV2 уп.5шт.</t>
  </si>
  <si>
    <t>13</t>
  </si>
  <si>
    <t>Гала для посуду 500мл</t>
  </si>
  <si>
    <t>14</t>
  </si>
  <si>
    <t>Файв-OV чист.порошок 500</t>
  </si>
  <si>
    <t>15</t>
  </si>
  <si>
    <t>Освіжувач Глейд 300мл в асорт.</t>
  </si>
  <si>
    <t>18</t>
  </si>
  <si>
    <t>Сан Клін д/ламінату 1л.</t>
  </si>
  <si>
    <t>16</t>
  </si>
  <si>
    <t>МАКС стир.порошок 350 г</t>
  </si>
  <si>
    <t>17</t>
  </si>
  <si>
    <t>19</t>
  </si>
  <si>
    <t>Папір туал.Джамбо мак.60021</t>
  </si>
  <si>
    <t>20</t>
  </si>
  <si>
    <t>21</t>
  </si>
  <si>
    <t>Рушники  ЧИТАРО 2-х шар.200 шт.</t>
  </si>
  <si>
    <t>22</t>
  </si>
  <si>
    <t>Папір туал.ДИВО біл.2-сл на гільзі</t>
  </si>
  <si>
    <t>Рушники  V сірі мак.160 лист</t>
  </si>
  <si>
    <t>Рідке мило PRO service Антибактеріальне</t>
  </si>
  <si>
    <t>ВІП-відділення та частково ГО</t>
  </si>
  <si>
    <t>ГО та  відділення</t>
  </si>
  <si>
    <t>К-ть персоналу на об"єкті</t>
  </si>
  <si>
    <t>Дані наведено інформативно. Не вимагається 100 % дотримання номенклатури</t>
  </si>
  <si>
    <t xml:space="preserve"> Вимоги до якості прибирання</t>
  </si>
  <si>
    <r>
      <t xml:space="preserve">Усі ціни фіксуються у гривні без прив'язки до курсу валют. Зміна вартості послуг  допускається при погодженні із Банком за 30 (тридцять) календарних днів до запланованої дати підвищення. </t>
    </r>
    <r>
      <rPr>
        <b/>
        <sz val="10"/>
        <rFont val="Calibri"/>
        <family val="2"/>
      </rPr>
      <t xml:space="preserve">Витратні господарські матеріали мають бути включені у загальну вартість послуги. </t>
    </r>
    <r>
      <rPr>
        <sz val="10"/>
        <rFont val="Calibri"/>
        <family val="2"/>
      </rPr>
      <t>У вкладці "Номенклатура товарів" наведено перелік, яким користується Банк. Кількість розраховується Учасником самостійно.</t>
    </r>
  </si>
  <si>
    <t>Перелік відділень та обладнання яке необхідно інсталювати на виконання умов п. 2.1.17 Додатку №3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</si>
</sst>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р_._-;\-* #,##0_р_._-;_-* &quot;-&quot;??_р_._-;_-@_-"/>
    <numFmt numFmtId="169" formatCode="#,##0.00;[Red]#,##0.00"/>
    <numFmt numFmtId="170" formatCode="#,##0;[Red]#,##0"/>
    <numFmt numFmtId="171" formatCode="_-* #,##0.00\ [$UAH]_-;\-* #,##0.00\ [$UAH]_-;_-* &quot;-&quot;??\ [$UAH]_-;_-@_-"/>
    <numFmt numFmtId="172" formatCode="#,##0.00_р_."/>
    <numFmt numFmtId="173" formatCode="0.00;[Red]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[$UAH]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10"/>
      <name val="Calibri"/>
      <family val="2"/>
    </font>
    <font>
      <sz val="10"/>
      <color indexed="3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30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i/>
      <sz val="10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vertical="top" wrapText="1"/>
    </xf>
    <xf numFmtId="171" fontId="5" fillId="0" borderId="10" xfId="93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7" fontId="5" fillId="0" borderId="10" xfId="93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78" applyFont="1" applyFill="1" applyBorder="1" applyAlignment="1">
      <alignment horizontal="left" vertical="center" wrapText="1"/>
      <protection/>
    </xf>
    <xf numFmtId="0" fontId="5" fillId="0" borderId="10" xfId="7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top"/>
    </xf>
    <xf numFmtId="0" fontId="5" fillId="0" borderId="10" xfId="93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167" fontId="5" fillId="0" borderId="10" xfId="93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67" fontId="5" fillId="0" borderId="10" xfId="93" applyFont="1" applyFill="1" applyBorder="1" applyAlignment="1">
      <alignment horizontal="center" vertical="center" wrapText="1" readingOrder="1"/>
    </xf>
    <xf numFmtId="167" fontId="5" fillId="0" borderId="10" xfId="93" applyFont="1" applyFill="1" applyBorder="1" applyAlignment="1">
      <alignment horizontal="center" vertical="center" wrapText="1"/>
    </xf>
    <xf numFmtId="172" fontId="7" fillId="0" borderId="10" xfId="93" applyNumberFormat="1" applyFont="1" applyFill="1" applyBorder="1" applyAlignment="1">
      <alignment horizontal="center" vertical="center" wrapText="1"/>
    </xf>
    <xf numFmtId="0" fontId="5" fillId="0" borderId="0" xfId="77" applyFont="1" applyFill="1" applyBorder="1" applyAlignment="1">
      <alignment horizontal="center" vertical="center"/>
      <protection/>
    </xf>
    <xf numFmtId="0" fontId="7" fillId="0" borderId="0" xfId="77" applyFont="1" applyFill="1" applyBorder="1" applyAlignment="1">
      <alignment horizontal="left" vertical="center"/>
      <protection/>
    </xf>
    <xf numFmtId="0" fontId="7" fillId="0" borderId="0" xfId="77" applyFont="1" applyFill="1" applyBorder="1" applyAlignment="1">
      <alignment horizontal="center" vertical="center" wrapText="1"/>
      <protection/>
    </xf>
    <xf numFmtId="170" fontId="7" fillId="0" borderId="10" xfId="0" applyNumberFormat="1" applyFont="1" applyFill="1" applyBorder="1" applyAlignment="1">
      <alignment horizontal="center" vertical="center" wrapText="1"/>
    </xf>
    <xf numFmtId="171" fontId="7" fillId="0" borderId="10" xfId="93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7" fontId="7" fillId="0" borderId="10" xfId="93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68" fontId="7" fillId="0" borderId="10" xfId="9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14" xfId="77" applyFont="1" applyFill="1" applyBorder="1" applyAlignment="1">
      <alignment horizontal="center"/>
      <protection/>
    </xf>
    <xf numFmtId="0" fontId="5" fillId="0" borderId="0" xfId="77" applyFont="1" applyFill="1" applyAlignment="1">
      <alignment horizontal="center" vertical="center"/>
      <protection/>
    </xf>
    <xf numFmtId="0" fontId="7" fillId="0" borderId="0" xfId="77" applyFont="1" applyFill="1" applyAlignment="1">
      <alignment horizontal="center"/>
      <protection/>
    </xf>
    <xf numFmtId="0" fontId="5" fillId="0" borderId="0" xfId="77" applyFont="1" applyFill="1" applyAlignment="1">
      <alignment horizontal="center"/>
      <protection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4" xfId="77" applyFont="1" applyFill="1" applyBorder="1" applyAlignment="1">
      <alignment vertical="center"/>
      <protection/>
    </xf>
    <xf numFmtId="0" fontId="7" fillId="0" borderId="13" xfId="77" applyFont="1" applyFill="1" applyBorder="1" applyAlignment="1">
      <alignment vertical="center"/>
      <protection/>
    </xf>
    <xf numFmtId="0" fontId="7" fillId="0" borderId="15" xfId="77" applyFont="1" applyFill="1" applyBorder="1" applyAlignment="1">
      <alignment vertical="center"/>
      <protection/>
    </xf>
    <xf numFmtId="0" fontId="7" fillId="0" borderId="16" xfId="77" applyFont="1" applyFill="1" applyBorder="1" applyAlignment="1">
      <alignment vertical="center"/>
      <protection/>
    </xf>
    <xf numFmtId="4" fontId="7" fillId="0" borderId="0" xfId="36" applyNumberFormat="1" applyFont="1" applyFill="1" applyBorder="1" applyAlignment="1">
      <alignment horizontal="left" vertical="center" wrapText="1"/>
      <protection/>
    </xf>
    <xf numFmtId="0" fontId="27" fillId="0" borderId="13" xfId="77" applyFont="1" applyFill="1" applyBorder="1" applyAlignment="1">
      <alignment vertical="center"/>
      <protection/>
    </xf>
    <xf numFmtId="0" fontId="27" fillId="0" borderId="15" xfId="77" applyFont="1" applyFill="1" applyBorder="1" applyAlignment="1">
      <alignment vertical="center"/>
      <protection/>
    </xf>
    <xf numFmtId="0" fontId="27" fillId="0" borderId="16" xfId="77" applyFont="1" applyFill="1" applyBorder="1" applyAlignment="1">
      <alignment vertical="center"/>
      <protection/>
    </xf>
    <xf numFmtId="0" fontId="7" fillId="0" borderId="15" xfId="77" applyFont="1" applyFill="1" applyBorder="1" applyAlignment="1">
      <alignment vertical="center" wrapText="1"/>
      <protection/>
    </xf>
    <xf numFmtId="0" fontId="7" fillId="0" borderId="16" xfId="77" applyFont="1" applyFill="1" applyBorder="1" applyAlignment="1">
      <alignment vertical="center" wrapText="1"/>
      <protection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vertical="center" wrapText="1"/>
    </xf>
    <xf numFmtId="0" fontId="5" fillId="0" borderId="0" xfId="77" applyFont="1" applyFill="1" applyAlignment="1">
      <alignment vertical="center"/>
      <protection/>
    </xf>
    <xf numFmtId="0" fontId="7" fillId="0" borderId="0" xfId="77" applyFont="1" applyFill="1">
      <alignment/>
      <protection/>
    </xf>
    <xf numFmtId="0" fontId="7" fillId="0" borderId="14" xfId="77" applyFont="1" applyFill="1" applyBorder="1">
      <alignment/>
      <protection/>
    </xf>
    <xf numFmtId="0" fontId="5" fillId="0" borderId="0" xfId="77" applyFont="1" applyFill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178" fontId="58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77" applyFont="1" applyFill="1" applyBorder="1" applyAlignment="1">
      <alignment vertical="center"/>
      <protection/>
    </xf>
    <xf numFmtId="0" fontId="7" fillId="0" borderId="0" xfId="77" applyFont="1" applyFill="1" applyBorder="1" applyAlignment="1">
      <alignment vertical="center" wrapText="1"/>
      <protection/>
    </xf>
    <xf numFmtId="0" fontId="27" fillId="0" borderId="0" xfId="77" applyFont="1" applyFill="1" applyBorder="1" applyAlignment="1">
      <alignment vertical="center"/>
      <protection/>
    </xf>
    <xf numFmtId="0" fontId="7" fillId="0" borderId="11" xfId="77" applyFont="1" applyFill="1" applyBorder="1" applyAlignment="1">
      <alignment vertical="center"/>
      <protection/>
    </xf>
    <xf numFmtId="0" fontId="7" fillId="0" borderId="11" xfId="77" applyFont="1" applyFill="1" applyBorder="1" applyAlignment="1">
      <alignment vertical="center" wrapText="1"/>
      <protection/>
    </xf>
    <xf numFmtId="0" fontId="7" fillId="0" borderId="17" xfId="77" applyFont="1" applyFill="1" applyBorder="1" applyAlignment="1">
      <alignment vertical="center"/>
      <protection/>
    </xf>
    <xf numFmtId="0" fontId="7" fillId="0" borderId="18" xfId="77" applyFont="1" applyFill="1" applyBorder="1" applyAlignment="1">
      <alignment vertical="center"/>
      <protection/>
    </xf>
    <xf numFmtId="0" fontId="7" fillId="0" borderId="19" xfId="77" applyFont="1" applyFill="1" applyBorder="1" applyAlignment="1">
      <alignment vertical="center"/>
      <protection/>
    </xf>
    <xf numFmtId="0" fontId="7" fillId="0" borderId="13" xfId="77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171" fontId="59" fillId="0" borderId="10" xfId="93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77" applyFont="1" applyBorder="1" applyAlignment="1">
      <alignment vertical="center"/>
      <protection/>
    </xf>
    <xf numFmtId="0" fontId="60" fillId="0" borderId="0" xfId="77" applyFont="1" applyBorder="1" applyAlignment="1">
      <alignment vertical="center"/>
      <protection/>
    </xf>
    <xf numFmtId="0" fontId="29" fillId="0" borderId="0" xfId="0" applyNumberFormat="1" applyFont="1" applyAlignment="1" applyProtection="1">
      <alignment vertical="top"/>
      <protection locked="0"/>
    </xf>
    <xf numFmtId="0" fontId="29" fillId="0" borderId="0" xfId="0" applyNumberFormat="1" applyFont="1" applyAlignment="1" applyProtection="1">
      <alignment vertical="top" wrapText="1"/>
      <protection locked="0"/>
    </xf>
    <xf numFmtId="0" fontId="28" fillId="0" borderId="0" xfId="0" applyNumberFormat="1" applyFont="1" applyAlignment="1" applyProtection="1">
      <alignment horizontal="right" vertical="top"/>
      <protection locked="0"/>
    </xf>
    <xf numFmtId="0" fontId="7" fillId="0" borderId="0" xfId="0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 applyProtection="1">
      <alignment horizontal="right" vertical="top"/>
      <protection locked="0"/>
    </xf>
    <xf numFmtId="0" fontId="5" fillId="0" borderId="0" xfId="0" applyNumberFormat="1" applyFont="1" applyAlignment="1" applyProtection="1">
      <alignment vertical="top"/>
      <protection locked="0"/>
    </xf>
    <xf numFmtId="0" fontId="5" fillId="0" borderId="0" xfId="0" applyNumberFormat="1" applyFont="1" applyAlignment="1" applyProtection="1">
      <alignment vertical="top" wrapText="1"/>
      <protection locked="0"/>
    </xf>
    <xf numFmtId="0" fontId="61" fillId="33" borderId="20" xfId="0" applyNumberFormat="1" applyFont="1" applyFill="1" applyBorder="1" applyAlignment="1" applyProtection="1">
      <alignment horizontal="center" wrapText="1"/>
      <protection/>
    </xf>
    <xf numFmtId="0" fontId="61" fillId="33" borderId="21" xfId="0" applyNumberFormat="1" applyFont="1" applyFill="1" applyBorder="1" applyAlignment="1" applyProtection="1">
      <alignment horizontal="centerContinuous" vertical="center" wrapText="1"/>
      <protection/>
    </xf>
    <xf numFmtId="0" fontId="61" fillId="33" borderId="21" xfId="0" applyNumberFormat="1" applyFont="1" applyFill="1" applyBorder="1" applyAlignment="1" applyProtection="1">
      <alignment vertical="center" wrapText="1"/>
      <protection/>
    </xf>
    <xf numFmtId="0" fontId="61" fillId="33" borderId="21" xfId="0" applyNumberFormat="1" applyFont="1" applyFill="1" applyBorder="1" applyAlignment="1" applyProtection="1">
      <alignment horizontal="centerContinuous" vertical="center" wrapText="1"/>
      <protection locked="0"/>
    </xf>
    <xf numFmtId="0" fontId="61" fillId="33" borderId="22" xfId="0" applyNumberFormat="1" applyFont="1" applyFill="1" applyBorder="1" applyAlignment="1" applyProtection="1">
      <alignment horizontal="center" vertical="top" wrapText="1"/>
      <protection/>
    </xf>
    <xf numFmtId="0" fontId="61" fillId="33" borderId="21" xfId="0" applyNumberFormat="1" applyFont="1" applyFill="1" applyBorder="1" applyAlignment="1" applyProtection="1">
      <alignment horizontal="center" vertical="center" wrapText="1"/>
      <protection/>
    </xf>
    <xf numFmtId="0" fontId="6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horizontal="right" vertical="center" wrapText="1"/>
    </xf>
    <xf numFmtId="171" fontId="59" fillId="34" borderId="10" xfId="0" applyNumberFormat="1" applyFont="1" applyFill="1" applyBorder="1" applyAlignment="1">
      <alignment vertical="center" wrapText="1"/>
    </xf>
    <xf numFmtId="0" fontId="5" fillId="0" borderId="13" xfId="77" applyFont="1" applyBorder="1" applyAlignment="1">
      <alignment horizontal="center" vertical="center" wrapText="1"/>
      <protection/>
    </xf>
    <xf numFmtId="0" fontId="5" fillId="0" borderId="13" xfId="77" applyFont="1" applyFill="1" applyBorder="1" applyAlignment="1">
      <alignment vertical="center" wrapText="1"/>
      <protection/>
    </xf>
    <xf numFmtId="0" fontId="62" fillId="35" borderId="10" xfId="77" applyFont="1" applyFill="1" applyBorder="1" applyAlignment="1">
      <alignment vertical="center" wrapText="1"/>
      <protection/>
    </xf>
    <xf numFmtId="0" fontId="5" fillId="36" borderId="13" xfId="77" applyFont="1" applyFill="1" applyBorder="1" applyAlignment="1">
      <alignment vertical="center" wrapText="1"/>
      <protection/>
    </xf>
    <xf numFmtId="0" fontId="5" fillId="0" borderId="0" xfId="77" applyFont="1" applyAlignment="1">
      <alignment horizontal="center" vertical="center"/>
      <protection/>
    </xf>
    <xf numFmtId="0" fontId="28" fillId="0" borderId="0" xfId="0" applyNumberFormat="1" applyFont="1" applyBorder="1" applyAlignment="1" applyProtection="1">
      <alignment vertical="top" wrapText="1"/>
      <protection/>
    </xf>
    <xf numFmtId="0" fontId="63" fillId="37" borderId="10" xfId="0" applyNumberFormat="1" applyFont="1" applyFill="1" applyBorder="1" applyAlignment="1" applyProtection="1">
      <alignment vertical="top" wrapText="1"/>
      <protection locked="0"/>
    </xf>
    <xf numFmtId="0" fontId="29" fillId="0" borderId="13" xfId="0" applyNumberFormat="1" applyFont="1" applyBorder="1" applyAlignment="1" applyProtection="1">
      <alignment vertical="top"/>
      <protection locked="0"/>
    </xf>
    <xf numFmtId="0" fontId="29" fillId="0" borderId="0" xfId="0" applyNumberFormat="1" applyFont="1" applyBorder="1" applyAlignment="1" applyProtection="1">
      <alignment vertical="top"/>
      <protection locked="0"/>
    </xf>
    <xf numFmtId="0" fontId="7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167" fontId="7" fillId="0" borderId="13" xfId="93" applyFont="1" applyFill="1" applyBorder="1" applyAlignment="1">
      <alignment vertical="center" wrapText="1"/>
    </xf>
    <xf numFmtId="167" fontId="7" fillId="0" borderId="15" xfId="93" applyFont="1" applyFill="1" applyBorder="1" applyAlignment="1">
      <alignment vertical="center" wrapText="1"/>
    </xf>
    <xf numFmtId="167" fontId="7" fillId="0" borderId="16" xfId="93" applyFont="1" applyFill="1" applyBorder="1" applyAlignment="1">
      <alignment vertical="center" wrapText="1"/>
    </xf>
    <xf numFmtId="2" fontId="5" fillId="0" borderId="10" xfId="93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2" fontId="58" fillId="0" borderId="2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5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9" fillId="0" borderId="2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36" fillId="0" borderId="10" xfId="47" applyFont="1" applyFill="1" applyBorder="1" applyAlignment="1" applyProtection="1">
      <alignment wrapText="1"/>
      <protection/>
    </xf>
    <xf numFmtId="0" fontId="8" fillId="0" borderId="0" xfId="0" applyFont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3" xfId="77" applyFont="1" applyFill="1" applyBorder="1" applyAlignment="1">
      <alignment horizontal="center" vertical="center" wrapText="1"/>
      <protection/>
    </xf>
    <xf numFmtId="3" fontId="7" fillId="0" borderId="10" xfId="77" applyNumberFormat="1" applyFont="1" applyFill="1" applyBorder="1" applyAlignment="1">
      <alignment horizontal="center" vertical="center" wrapText="1"/>
      <protection/>
    </xf>
    <xf numFmtId="0" fontId="64" fillId="37" borderId="13" xfId="0" applyNumberFormat="1" applyFont="1" applyFill="1" applyBorder="1" applyAlignment="1" applyProtection="1">
      <alignment horizontal="left" vertical="top" wrapText="1"/>
      <protection locked="0"/>
    </xf>
    <xf numFmtId="0" fontId="64" fillId="37" borderId="15" xfId="0" applyNumberFormat="1" applyFont="1" applyFill="1" applyBorder="1" applyAlignment="1" applyProtection="1">
      <alignment horizontal="left" vertical="top" wrapText="1"/>
      <protection locked="0"/>
    </xf>
    <xf numFmtId="0" fontId="64" fillId="37" borderId="16" xfId="0" applyNumberFormat="1" applyFont="1" applyFill="1" applyBorder="1" applyAlignment="1" applyProtection="1">
      <alignment horizontal="left" vertical="top" wrapText="1"/>
      <protection locked="0"/>
    </xf>
    <xf numFmtId="0" fontId="7" fillId="34" borderId="13" xfId="0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right" vertical="center" wrapText="1"/>
    </xf>
    <xf numFmtId="0" fontId="7" fillId="0" borderId="0" xfId="0" applyNumberFormat="1" applyFont="1" applyAlignment="1" applyProtection="1">
      <alignment horizontal="center" vertical="top"/>
      <protection locked="0"/>
    </xf>
    <xf numFmtId="171" fontId="7" fillId="0" borderId="13" xfId="93" applyNumberFormat="1" applyFont="1" applyFill="1" applyBorder="1" applyAlignment="1">
      <alignment horizontal="center" vertical="center"/>
    </xf>
    <xf numFmtId="171" fontId="7" fillId="0" borderId="16" xfId="93" applyNumberFormat="1" applyFont="1" applyFill="1" applyBorder="1" applyAlignment="1">
      <alignment horizontal="center" vertical="center"/>
    </xf>
    <xf numFmtId="167" fontId="7" fillId="0" borderId="10" xfId="93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4" fontId="7" fillId="0" borderId="0" xfId="36" applyNumberFormat="1" applyFont="1" applyFill="1" applyBorder="1" applyAlignment="1">
      <alignment horizontal="left" vertical="center" wrapText="1"/>
      <protection/>
    </xf>
    <xf numFmtId="0" fontId="7" fillId="0" borderId="13" xfId="77" applyFont="1" applyFill="1" applyBorder="1" applyAlignment="1">
      <alignment horizontal="left" vertical="center" wrapText="1"/>
      <protection/>
    </xf>
    <xf numFmtId="0" fontId="7" fillId="0" borderId="16" xfId="77" applyFont="1" applyFill="1" applyBorder="1" applyAlignment="1">
      <alignment horizontal="left" vertical="center" wrapText="1"/>
      <protection/>
    </xf>
    <xf numFmtId="0" fontId="35" fillId="0" borderId="13" xfId="77" applyFont="1" applyFill="1" applyBorder="1" applyAlignment="1">
      <alignment horizontal="left" vertical="center"/>
      <protection/>
    </xf>
    <xf numFmtId="0" fontId="35" fillId="0" borderId="15" xfId="77" applyFont="1" applyFill="1" applyBorder="1" applyAlignment="1">
      <alignment horizontal="left" vertical="center"/>
      <protection/>
    </xf>
    <xf numFmtId="0" fontId="35" fillId="0" borderId="16" xfId="77" applyFont="1" applyFill="1" applyBorder="1" applyAlignment="1">
      <alignment horizontal="left" vertical="center"/>
      <protection/>
    </xf>
    <xf numFmtId="0" fontId="35" fillId="0" borderId="13" xfId="77" applyFont="1" applyFill="1" applyBorder="1" applyAlignment="1">
      <alignment horizontal="center" vertical="center"/>
      <protection/>
    </xf>
    <xf numFmtId="0" fontId="35" fillId="0" borderId="15" xfId="77" applyFont="1" applyFill="1" applyBorder="1" applyAlignment="1">
      <alignment horizontal="center" vertical="center"/>
      <protection/>
    </xf>
    <xf numFmtId="0" fontId="35" fillId="0" borderId="16" xfId="77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lLevel_2" xfId="33"/>
    <cellStyle name="Normal 2" xfId="34"/>
    <cellStyle name="Normal_Bom" xfId="35"/>
    <cellStyle name="Normal_Техника_спецификация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2 2" xfId="60"/>
    <cellStyle name="Обычный 2 3" xfId="61"/>
    <cellStyle name="Обычный 2 4" xfId="62"/>
    <cellStyle name="Обычный 2 4 2" xfId="63"/>
    <cellStyle name="Обычный 3" xfId="64"/>
    <cellStyle name="Обычный 4" xfId="65"/>
    <cellStyle name="Обычный 5" xfId="66"/>
    <cellStyle name="Обычный 5 2" xfId="67"/>
    <cellStyle name="Обычный 5 2 2" xfId="68"/>
    <cellStyle name="Обычный 5 3" xfId="69"/>
    <cellStyle name="Обычный 5 3 2" xfId="70"/>
    <cellStyle name="Обычный 5 4" xfId="71"/>
    <cellStyle name="Обычный 5 4 2" xfId="72"/>
    <cellStyle name="Обычный 5 5" xfId="73"/>
    <cellStyle name="Обычный 6" xfId="74"/>
    <cellStyle name="Обычный 7" xfId="75"/>
    <cellStyle name="Обычный 7 2" xfId="76"/>
    <cellStyle name="Обычный_1.3. Шаблон спецификации" xfId="77"/>
    <cellStyle name="Обычный_Лист1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Процентный 2" xfId="84"/>
    <cellStyle name="Процентный 3" xfId="85"/>
    <cellStyle name="Процентный 4" xfId="86"/>
    <cellStyle name="Процентный 5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 2" xfId="93"/>
    <cellStyle name="Финансовый 3" xfId="94"/>
    <cellStyle name="Финансовый 3 2" xfId="95"/>
    <cellStyle name="Финансовый 4" xfId="96"/>
    <cellStyle name="Финансовый 5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aveal.com.ua/item_N1566.htm" TargetMode="External" /><Relationship Id="rId2" Type="http://schemas.openxmlformats.org/officeDocument/2006/relationships/hyperlink" Target="https://aveal.com.ua/item_N1660.htm" TargetMode="External" /><Relationship Id="rId3" Type="http://schemas.openxmlformats.org/officeDocument/2006/relationships/hyperlink" Target="https://aveal.com.ua/item_N1578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90" zoomScaleNormal="90" zoomScalePageLayoutView="0" workbookViewId="0" topLeftCell="A10">
      <selection activeCell="B15" sqref="B15"/>
    </sheetView>
  </sheetViews>
  <sheetFormatPr defaultColWidth="9.00390625" defaultRowHeight="12.75"/>
  <cols>
    <col min="1" max="1" width="25.125" style="85" customWidth="1"/>
    <col min="2" max="2" width="80.125" style="85" customWidth="1"/>
    <col min="3" max="3" width="35.625" style="85" customWidth="1"/>
    <col min="4" max="5" width="9.125" style="85" customWidth="1"/>
    <col min="6" max="6" width="17.25390625" style="85" customWidth="1"/>
    <col min="7" max="16384" width="9.125" style="85" customWidth="1"/>
  </cols>
  <sheetData>
    <row r="1" spans="2:6" s="88" customFormat="1" ht="12.75">
      <c r="B1" s="89"/>
      <c r="F1" s="90" t="s">
        <v>74</v>
      </c>
    </row>
    <row r="2" spans="2:6" s="88" customFormat="1" ht="12.75">
      <c r="B2" s="91"/>
      <c r="E2" s="82"/>
      <c r="F2" s="83"/>
    </row>
    <row r="3" spans="2:6" s="88" customFormat="1" ht="12.75">
      <c r="B3" s="154" t="s">
        <v>75</v>
      </c>
      <c r="C3" s="154"/>
      <c r="D3" s="154"/>
      <c r="E3" s="154"/>
      <c r="F3" s="154"/>
    </row>
    <row r="4" spans="2:6" s="88" customFormat="1" ht="30.75" customHeight="1">
      <c r="B4" s="92" t="s">
        <v>76</v>
      </c>
      <c r="C4" s="149" t="s">
        <v>173</v>
      </c>
      <c r="D4" s="150"/>
      <c r="E4" s="150"/>
      <c r="F4" s="151"/>
    </row>
    <row r="5" spans="2:6" s="88" customFormat="1" ht="12.75">
      <c r="B5" s="92" t="s">
        <v>77</v>
      </c>
      <c r="C5" s="149" t="s">
        <v>78</v>
      </c>
      <c r="D5" s="150"/>
      <c r="E5" s="150"/>
      <c r="F5" s="151"/>
    </row>
    <row r="6" s="93" customFormat="1" ht="14.25" customHeight="1">
      <c r="B6" s="94"/>
    </row>
    <row r="7" spans="1:6" s="88" customFormat="1" ht="25.5">
      <c r="A7" s="95" t="s">
        <v>0</v>
      </c>
      <c r="B7" s="96" t="s">
        <v>79</v>
      </c>
      <c r="C7" s="96"/>
      <c r="D7" s="97" t="s">
        <v>80</v>
      </c>
      <c r="E7" s="98" t="s">
        <v>81</v>
      </c>
      <c r="F7" s="96"/>
    </row>
    <row r="8" spans="1:6" s="88" customFormat="1" ht="13.5" customHeight="1">
      <c r="A8" s="99" t="s">
        <v>82</v>
      </c>
      <c r="B8" s="100" t="s">
        <v>83</v>
      </c>
      <c r="C8" s="100" t="s">
        <v>84</v>
      </c>
      <c r="D8" s="97"/>
      <c r="E8" s="101" t="s">
        <v>85</v>
      </c>
      <c r="F8" s="100" t="s">
        <v>86</v>
      </c>
    </row>
    <row r="9" spans="1:6" ht="12.75">
      <c r="A9" s="34" t="s">
        <v>1</v>
      </c>
      <c r="B9" s="102" t="s">
        <v>71</v>
      </c>
      <c r="C9" s="102" t="s">
        <v>88</v>
      </c>
      <c r="D9" s="102">
        <v>1</v>
      </c>
      <c r="E9" s="102"/>
      <c r="F9" s="84">
        <f>'Сп.1.1'!H51</f>
        <v>0</v>
      </c>
    </row>
    <row r="10" spans="1:6" ht="15" customHeight="1">
      <c r="A10" s="34" t="s">
        <v>1</v>
      </c>
      <c r="B10" s="102" t="s">
        <v>72</v>
      </c>
      <c r="C10" s="102" t="s">
        <v>88</v>
      </c>
      <c r="D10" s="102">
        <v>1</v>
      </c>
      <c r="E10" s="102"/>
      <c r="F10" s="84">
        <f>'Сп.1.1'!K51</f>
        <v>0</v>
      </c>
    </row>
    <row r="11" spans="1:6" ht="15" customHeight="1">
      <c r="A11" s="34" t="s">
        <v>2</v>
      </c>
      <c r="B11" s="102" t="s">
        <v>73</v>
      </c>
      <c r="C11" s="102" t="s">
        <v>88</v>
      </c>
      <c r="D11" s="102">
        <v>1</v>
      </c>
      <c r="E11" s="102"/>
      <c r="F11" s="84">
        <f>'Сп.1.2'!D52</f>
        <v>0</v>
      </c>
    </row>
    <row r="12" spans="1:6" ht="23.25" customHeight="1">
      <c r="A12" s="152" t="s">
        <v>89</v>
      </c>
      <c r="B12" s="153"/>
      <c r="C12" s="103"/>
      <c r="D12" s="103"/>
      <c r="E12" s="103"/>
      <c r="F12" s="104">
        <f>SUM(F9:F11)</f>
        <v>0</v>
      </c>
    </row>
    <row r="13" spans="1:3" s="20" customFormat="1" ht="25.5" customHeight="1">
      <c r="A13" s="147" t="s">
        <v>234</v>
      </c>
      <c r="B13" s="147" t="s">
        <v>240</v>
      </c>
      <c r="C13" s="148" t="s">
        <v>241</v>
      </c>
    </row>
    <row r="14" spans="1:3" ht="39.75" customHeight="1">
      <c r="A14" s="105" t="s">
        <v>236</v>
      </c>
      <c r="B14" s="106" t="s">
        <v>235</v>
      </c>
      <c r="C14" s="107" t="s">
        <v>242</v>
      </c>
    </row>
    <row r="15" spans="1:3" ht="62.25" customHeight="1">
      <c r="A15" s="105" t="s">
        <v>237</v>
      </c>
      <c r="B15" s="108" t="s">
        <v>328</v>
      </c>
      <c r="C15" s="107" t="s">
        <v>243</v>
      </c>
    </row>
    <row r="16" spans="1:3" ht="27.75" customHeight="1">
      <c r="A16" s="105" t="s">
        <v>238</v>
      </c>
      <c r="B16" s="108" t="s">
        <v>70</v>
      </c>
      <c r="C16" s="107" t="s">
        <v>243</v>
      </c>
    </row>
    <row r="17" spans="1:3" ht="25.5">
      <c r="A17" s="105" t="s">
        <v>239</v>
      </c>
      <c r="B17" s="108" t="s">
        <v>245</v>
      </c>
      <c r="C17" s="107" t="s">
        <v>244</v>
      </c>
    </row>
    <row r="18" spans="1:3" ht="12.75">
      <c r="A18" s="86"/>
      <c r="B18" s="87"/>
      <c r="C18" s="86"/>
    </row>
    <row r="19" spans="1:6" ht="44.25" customHeight="1">
      <c r="A19" s="109"/>
      <c r="B19" s="110" t="s">
        <v>182</v>
      </c>
      <c r="C19" s="110"/>
      <c r="D19" s="110"/>
      <c r="E19" s="110"/>
      <c r="F19" s="110"/>
    </row>
    <row r="21" spans="1:4" ht="12.75">
      <c r="A21" s="113"/>
      <c r="B21" s="91" t="s">
        <v>246</v>
      </c>
      <c r="C21" s="88"/>
      <c r="D21" s="88"/>
    </row>
    <row r="22" spans="1:3" ht="12.75">
      <c r="A22" s="114"/>
      <c r="B22" s="117" t="s">
        <v>247</v>
      </c>
      <c r="C22" s="111" t="s">
        <v>248</v>
      </c>
    </row>
    <row r="23" spans="1:3" ht="12.75">
      <c r="A23" s="114"/>
      <c r="B23" s="117" t="s">
        <v>249</v>
      </c>
      <c r="C23" s="111" t="s">
        <v>250</v>
      </c>
    </row>
    <row r="24" spans="1:3" ht="12.75">
      <c r="A24" s="114"/>
      <c r="B24" s="117" t="s">
        <v>251</v>
      </c>
      <c r="C24" s="111" t="s">
        <v>250</v>
      </c>
    </row>
    <row r="25" spans="1:3" ht="12.75">
      <c r="A25" s="114"/>
      <c r="B25" s="117" t="s">
        <v>252</v>
      </c>
      <c r="C25" s="112"/>
    </row>
    <row r="26" spans="1:3" ht="12.75">
      <c r="A26" s="113"/>
      <c r="B26" s="117" t="s">
        <v>253</v>
      </c>
      <c r="C26" s="111" t="s">
        <v>254</v>
      </c>
    </row>
    <row r="27" spans="1:3" ht="12.75">
      <c r="A27" s="113"/>
      <c r="B27" s="117" t="s">
        <v>255</v>
      </c>
      <c r="C27" s="111" t="s">
        <v>256</v>
      </c>
    </row>
    <row r="28" spans="1:3" ht="12.75">
      <c r="A28" s="113"/>
      <c r="B28" s="117" t="s">
        <v>257</v>
      </c>
      <c r="C28" s="111" t="s">
        <v>256</v>
      </c>
    </row>
    <row r="29" spans="1:3" ht="12.75">
      <c r="A29" s="113"/>
      <c r="B29" s="117" t="s">
        <v>258</v>
      </c>
      <c r="C29" s="111" t="s">
        <v>259</v>
      </c>
    </row>
    <row r="30" spans="1:3" ht="12.75">
      <c r="A30" s="115"/>
      <c r="B30" s="94"/>
      <c r="C30" s="93"/>
    </row>
    <row r="31" spans="1:3" ht="12.75">
      <c r="A31" s="113"/>
      <c r="B31" s="91" t="s">
        <v>260</v>
      </c>
      <c r="C31" s="88"/>
    </row>
    <row r="32" spans="1:3" ht="12.75">
      <c r="A32" s="113"/>
      <c r="B32" s="117" t="s">
        <v>261</v>
      </c>
      <c r="C32" s="111" t="s">
        <v>78</v>
      </c>
    </row>
    <row r="33" spans="1:3" ht="12.75">
      <c r="A33" s="113"/>
      <c r="B33" s="117" t="s">
        <v>262</v>
      </c>
      <c r="C33" s="111" t="s">
        <v>78</v>
      </c>
    </row>
    <row r="34" spans="1:3" ht="12.75">
      <c r="A34" s="113"/>
      <c r="B34" s="117" t="s">
        <v>263</v>
      </c>
      <c r="C34" s="111" t="s">
        <v>78</v>
      </c>
    </row>
    <row r="35" ht="12.75">
      <c r="A35" s="116"/>
    </row>
  </sheetData>
  <sheetProtection/>
  <mergeCells count="4">
    <mergeCell ref="C5:F5"/>
    <mergeCell ref="A12:B12"/>
    <mergeCell ref="B3:F3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5" zoomScaleNormal="85" zoomScalePageLayoutView="0" workbookViewId="0" topLeftCell="A31">
      <selection activeCell="D43" sqref="D43"/>
    </sheetView>
  </sheetViews>
  <sheetFormatPr defaultColWidth="9.00390625" defaultRowHeight="12.75"/>
  <cols>
    <col min="1" max="1" width="5.125" style="20" customWidth="1"/>
    <col min="2" max="2" width="7.625" style="20" bestFit="1" customWidth="1"/>
    <col min="3" max="3" width="35.00390625" style="20" customWidth="1"/>
    <col min="4" max="4" width="53.375" style="20" customWidth="1"/>
    <col min="5" max="5" width="12.25390625" style="36" customWidth="1"/>
    <col min="6" max="6" width="12.875" style="36" customWidth="1"/>
    <col min="7" max="7" width="11.75390625" style="36" customWidth="1"/>
    <col min="8" max="8" width="15.25390625" style="36" customWidth="1"/>
    <col min="9" max="9" width="18.25390625" style="36" customWidth="1"/>
    <col min="10" max="10" width="16.75390625" style="36" bestFit="1" customWidth="1"/>
    <col min="11" max="11" width="16.125" style="36" customWidth="1"/>
    <col min="12" max="12" width="18.00390625" style="36" customWidth="1"/>
    <col min="13" max="16384" width="9.125" style="20" customWidth="1"/>
  </cols>
  <sheetData>
    <row r="1" spans="1:12" ht="12.75">
      <c r="A1" s="77" t="s">
        <v>174</v>
      </c>
      <c r="B1" s="78"/>
      <c r="C1" s="78"/>
      <c r="D1" s="45" t="s">
        <v>175</v>
      </c>
      <c r="E1" s="81"/>
      <c r="F1" s="46"/>
      <c r="G1" s="46"/>
      <c r="H1" s="46"/>
      <c r="I1" s="46"/>
      <c r="J1" s="46"/>
      <c r="K1" s="46"/>
      <c r="L1" s="47"/>
    </row>
    <row r="2" spans="1:12" ht="12.75">
      <c r="A2" s="45" t="str">
        <f>'Сп.1'!B5</f>
        <v>найменування учасника:</v>
      </c>
      <c r="B2" s="46"/>
      <c r="C2" s="46"/>
      <c r="D2" s="45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79" t="str">
        <f>'Сп.1'!B4</f>
        <v>№ тендера:</v>
      </c>
      <c r="B3" s="44"/>
      <c r="C3" s="44"/>
      <c r="D3" s="80" t="str">
        <f>'Сп.1'!C4</f>
        <v>Надання комплексних послуг з прибирання у приміщеннях Головного офісу та відділеннях  АТ "КІБ"</v>
      </c>
      <c r="E3" s="81"/>
      <c r="F3" s="52"/>
      <c r="G3" s="52"/>
      <c r="H3" s="52"/>
      <c r="I3" s="52"/>
      <c r="J3" s="52"/>
      <c r="K3" s="52"/>
      <c r="L3" s="53"/>
    </row>
    <row r="4" spans="1:12" ht="5.25" customHeight="1">
      <c r="A4" s="27"/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</row>
    <row r="5" spans="1:12" ht="12.75" customHeight="1">
      <c r="A5" s="19" t="s">
        <v>0</v>
      </c>
      <c r="B5" s="19" t="s">
        <v>154</v>
      </c>
      <c r="C5" s="19" t="s">
        <v>152</v>
      </c>
      <c r="D5" s="19" t="s">
        <v>153</v>
      </c>
      <c r="E5" s="118" t="s">
        <v>176</v>
      </c>
      <c r="F5" s="119"/>
      <c r="G5" s="119"/>
      <c r="H5" s="119"/>
      <c r="I5" s="120"/>
      <c r="J5" s="157" t="s">
        <v>72</v>
      </c>
      <c r="K5" s="157"/>
      <c r="L5" s="157"/>
    </row>
    <row r="6" spans="1:12" ht="38.25">
      <c r="A6" s="21"/>
      <c r="B6" s="21"/>
      <c r="C6" s="21"/>
      <c r="D6" s="21"/>
      <c r="E6" s="22" t="s">
        <v>179</v>
      </c>
      <c r="F6" s="23" t="s">
        <v>325</v>
      </c>
      <c r="G6" s="22" t="s">
        <v>180</v>
      </c>
      <c r="H6" s="24" t="s">
        <v>183</v>
      </c>
      <c r="I6" s="25" t="s">
        <v>276</v>
      </c>
      <c r="J6" s="24" t="s">
        <v>184</v>
      </c>
      <c r="K6" s="24" t="s">
        <v>277</v>
      </c>
      <c r="L6" s="25" t="s">
        <v>276</v>
      </c>
    </row>
    <row r="7" spans="1:12" ht="12.75" customHeight="1">
      <c r="A7" s="41" t="s">
        <v>171</v>
      </c>
      <c r="B7" s="42"/>
      <c r="C7" s="42"/>
      <c r="D7" s="43"/>
      <c r="E7" s="29">
        <f>SUM(E8:E45)</f>
        <v>7477.589999999998</v>
      </c>
      <c r="F7" s="29">
        <f>SUM(F8:F45)</f>
        <v>355</v>
      </c>
      <c r="G7" s="29">
        <f>SUM(G8:G45)</f>
        <v>53</v>
      </c>
      <c r="H7" s="30"/>
      <c r="I7" s="30">
        <f>SUM(I8:I45)</f>
        <v>0</v>
      </c>
      <c r="J7" s="29">
        <f>SUM(J8:J45)</f>
        <v>3340</v>
      </c>
      <c r="K7" s="30"/>
      <c r="L7" s="30">
        <f>SUM(L8:L45)</f>
        <v>0</v>
      </c>
    </row>
    <row r="8" spans="1:12" ht="12.75">
      <c r="A8" s="7">
        <v>1</v>
      </c>
      <c r="B8" s="7" t="s">
        <v>155</v>
      </c>
      <c r="C8" s="1" t="s">
        <v>87</v>
      </c>
      <c r="D8" s="1" t="s">
        <v>90</v>
      </c>
      <c r="E8" s="17">
        <v>1587.6</v>
      </c>
      <c r="F8" s="12">
        <v>170</v>
      </c>
      <c r="G8" s="13">
        <v>12</v>
      </c>
      <c r="H8" s="3">
        <v>0</v>
      </c>
      <c r="I8" s="3">
        <f>E8*H8</f>
        <v>0</v>
      </c>
      <c r="J8" s="121">
        <v>0</v>
      </c>
      <c r="K8" s="3">
        <v>0</v>
      </c>
      <c r="L8" s="3">
        <f>J8*K8</f>
        <v>0</v>
      </c>
    </row>
    <row r="9" spans="1:12" ht="12.75">
      <c r="A9" s="7">
        <v>2</v>
      </c>
      <c r="B9" s="7" t="s">
        <v>155</v>
      </c>
      <c r="C9" s="1" t="s">
        <v>91</v>
      </c>
      <c r="D9" s="1" t="s">
        <v>92</v>
      </c>
      <c r="E9" s="17">
        <v>280.7</v>
      </c>
      <c r="F9" s="5">
        <v>12</v>
      </c>
      <c r="G9" s="15">
        <v>2</v>
      </c>
      <c r="H9" s="3">
        <v>0</v>
      </c>
      <c r="I9" s="3">
        <f aca="true" t="shared" si="0" ref="I9:I45">E9*H9</f>
        <v>0</v>
      </c>
      <c r="J9" s="121">
        <v>200</v>
      </c>
      <c r="K9" s="3">
        <v>0</v>
      </c>
      <c r="L9" s="3">
        <f aca="true" t="shared" si="1" ref="L9:L45">J9*K9</f>
        <v>0</v>
      </c>
    </row>
    <row r="10" spans="1:12" ht="12.75">
      <c r="A10" s="7">
        <v>3</v>
      </c>
      <c r="B10" s="7" t="s">
        <v>155</v>
      </c>
      <c r="C10" s="1" t="s">
        <v>93</v>
      </c>
      <c r="D10" s="1" t="s">
        <v>94</v>
      </c>
      <c r="E10" s="17">
        <v>143</v>
      </c>
      <c r="F10" s="5">
        <v>7</v>
      </c>
      <c r="G10" s="5">
        <v>1</v>
      </c>
      <c r="H10" s="3">
        <v>0</v>
      </c>
      <c r="I10" s="3">
        <f t="shared" si="0"/>
        <v>0</v>
      </c>
      <c r="J10" s="121">
        <v>80</v>
      </c>
      <c r="K10" s="3">
        <v>0</v>
      </c>
      <c r="L10" s="3">
        <f t="shared" si="1"/>
        <v>0</v>
      </c>
    </row>
    <row r="11" spans="1:12" ht="12.75">
      <c r="A11" s="7">
        <v>4</v>
      </c>
      <c r="B11" s="7" t="s">
        <v>155</v>
      </c>
      <c r="C11" s="1" t="s">
        <v>95</v>
      </c>
      <c r="D11" s="1" t="s">
        <v>90</v>
      </c>
      <c r="E11" s="17">
        <v>38.8</v>
      </c>
      <c r="F11" s="5">
        <v>4</v>
      </c>
      <c r="G11" s="15" t="s">
        <v>4</v>
      </c>
      <c r="H11" s="3">
        <v>0</v>
      </c>
      <c r="I11" s="3">
        <f t="shared" si="0"/>
        <v>0</v>
      </c>
      <c r="J11" s="121">
        <v>0</v>
      </c>
      <c r="K11" s="3">
        <v>0</v>
      </c>
      <c r="L11" s="3">
        <f t="shared" si="1"/>
        <v>0</v>
      </c>
    </row>
    <row r="12" spans="1:12" ht="12.75">
      <c r="A12" s="7">
        <v>5</v>
      </c>
      <c r="B12" s="7" t="s">
        <v>155</v>
      </c>
      <c r="C12" s="1" t="s">
        <v>96</v>
      </c>
      <c r="D12" s="1" t="s">
        <v>97</v>
      </c>
      <c r="E12" s="17">
        <v>169.1</v>
      </c>
      <c r="F12" s="5">
        <v>4</v>
      </c>
      <c r="G12" s="15">
        <v>1</v>
      </c>
      <c r="H12" s="3">
        <v>0</v>
      </c>
      <c r="I12" s="3">
        <f t="shared" si="0"/>
        <v>0</v>
      </c>
      <c r="J12" s="121">
        <v>80</v>
      </c>
      <c r="K12" s="3">
        <v>0</v>
      </c>
      <c r="L12" s="3">
        <f t="shared" si="1"/>
        <v>0</v>
      </c>
    </row>
    <row r="13" spans="1:12" ht="12.75">
      <c r="A13" s="7">
        <v>6</v>
      </c>
      <c r="B13" s="7" t="s">
        <v>155</v>
      </c>
      <c r="C13" s="1" t="s">
        <v>98</v>
      </c>
      <c r="D13" s="1" t="s">
        <v>99</v>
      </c>
      <c r="E13" s="17">
        <v>193.5</v>
      </c>
      <c r="F13" s="5">
        <v>4</v>
      </c>
      <c r="G13" s="15">
        <v>2</v>
      </c>
      <c r="H13" s="3">
        <v>0</v>
      </c>
      <c r="I13" s="3">
        <f t="shared" si="0"/>
        <v>0</v>
      </c>
      <c r="J13" s="121">
        <v>80</v>
      </c>
      <c r="K13" s="3">
        <v>0</v>
      </c>
      <c r="L13" s="3">
        <f t="shared" si="1"/>
        <v>0</v>
      </c>
    </row>
    <row r="14" spans="1:12" ht="12.75">
      <c r="A14" s="7">
        <v>7</v>
      </c>
      <c r="B14" s="7" t="s">
        <v>155</v>
      </c>
      <c r="C14" s="1" t="s">
        <v>100</v>
      </c>
      <c r="D14" s="1" t="s">
        <v>101</v>
      </c>
      <c r="E14" s="17">
        <v>144.3</v>
      </c>
      <c r="F14" s="5">
        <v>5</v>
      </c>
      <c r="G14" s="15">
        <v>1</v>
      </c>
      <c r="H14" s="3">
        <v>0</v>
      </c>
      <c r="I14" s="3">
        <f t="shared" si="0"/>
        <v>0</v>
      </c>
      <c r="J14" s="121">
        <v>100</v>
      </c>
      <c r="K14" s="3">
        <v>0</v>
      </c>
      <c r="L14" s="3">
        <f t="shared" si="1"/>
        <v>0</v>
      </c>
    </row>
    <row r="15" spans="1:12" ht="12.75">
      <c r="A15" s="7">
        <v>8</v>
      </c>
      <c r="B15" s="7" t="s">
        <v>155</v>
      </c>
      <c r="C15" s="1" t="s">
        <v>102</v>
      </c>
      <c r="D15" s="1" t="s">
        <v>177</v>
      </c>
      <c r="E15" s="17">
        <v>150.9</v>
      </c>
      <c r="F15" s="5">
        <v>4</v>
      </c>
      <c r="G15" s="15">
        <v>1</v>
      </c>
      <c r="H15" s="3">
        <v>0</v>
      </c>
      <c r="I15" s="3">
        <f t="shared" si="0"/>
        <v>0</v>
      </c>
      <c r="J15" s="121">
        <v>0</v>
      </c>
      <c r="K15" s="3">
        <v>0</v>
      </c>
      <c r="L15" s="3">
        <f t="shared" si="1"/>
        <v>0</v>
      </c>
    </row>
    <row r="16" spans="1:12" ht="12.75">
      <c r="A16" s="7">
        <v>9</v>
      </c>
      <c r="B16" s="7" t="s">
        <v>155</v>
      </c>
      <c r="C16" s="1" t="s">
        <v>103</v>
      </c>
      <c r="D16" s="1" t="s">
        <v>104</v>
      </c>
      <c r="E16" s="17">
        <v>220</v>
      </c>
      <c r="F16" s="5">
        <v>4</v>
      </c>
      <c r="G16" s="15">
        <v>2</v>
      </c>
      <c r="H16" s="3">
        <v>0</v>
      </c>
      <c r="I16" s="3">
        <f t="shared" si="0"/>
        <v>0</v>
      </c>
      <c r="J16" s="121">
        <v>180</v>
      </c>
      <c r="K16" s="3">
        <v>0</v>
      </c>
      <c r="L16" s="3">
        <f t="shared" si="1"/>
        <v>0</v>
      </c>
    </row>
    <row r="17" spans="1:12" ht="12.75">
      <c r="A17" s="7">
        <v>10</v>
      </c>
      <c r="B17" s="7" t="s">
        <v>155</v>
      </c>
      <c r="C17" s="1" t="s">
        <v>157</v>
      </c>
      <c r="D17" s="1" t="s">
        <v>156</v>
      </c>
      <c r="E17" s="17">
        <v>342</v>
      </c>
      <c r="F17" s="5">
        <v>4</v>
      </c>
      <c r="G17" s="15">
        <v>3</v>
      </c>
      <c r="H17" s="3">
        <v>0</v>
      </c>
      <c r="I17" s="3">
        <f t="shared" si="0"/>
        <v>0</v>
      </c>
      <c r="J17" s="121">
        <v>220</v>
      </c>
      <c r="K17" s="3">
        <v>0</v>
      </c>
      <c r="L17" s="3">
        <f t="shared" si="1"/>
        <v>0</v>
      </c>
    </row>
    <row r="18" spans="1:12" ht="12.75">
      <c r="A18" s="7">
        <v>11</v>
      </c>
      <c r="B18" s="7" t="s">
        <v>155</v>
      </c>
      <c r="C18" s="1" t="s">
        <v>105</v>
      </c>
      <c r="D18" s="1" t="s">
        <v>158</v>
      </c>
      <c r="E18" s="17">
        <v>119.51</v>
      </c>
      <c r="F18" s="5">
        <v>2</v>
      </c>
      <c r="G18" s="15">
        <v>1</v>
      </c>
      <c r="H18" s="3">
        <v>0</v>
      </c>
      <c r="I18" s="3">
        <f t="shared" si="0"/>
        <v>0</v>
      </c>
      <c r="J18" s="121">
        <v>60</v>
      </c>
      <c r="K18" s="3">
        <v>0</v>
      </c>
      <c r="L18" s="3">
        <f t="shared" si="1"/>
        <v>0</v>
      </c>
    </row>
    <row r="19" spans="1:12" ht="12.75">
      <c r="A19" s="7">
        <v>12</v>
      </c>
      <c r="B19" s="7" t="s">
        <v>155</v>
      </c>
      <c r="C19" s="1" t="s">
        <v>106</v>
      </c>
      <c r="D19" s="1" t="s">
        <v>107</v>
      </c>
      <c r="E19" s="17">
        <v>181.7</v>
      </c>
      <c r="F19" s="5">
        <v>3</v>
      </c>
      <c r="G19" s="13">
        <v>1</v>
      </c>
      <c r="H19" s="3">
        <v>0</v>
      </c>
      <c r="I19" s="3">
        <f t="shared" si="0"/>
        <v>0</v>
      </c>
      <c r="J19" s="121">
        <v>120</v>
      </c>
      <c r="K19" s="3">
        <v>0</v>
      </c>
      <c r="L19" s="3">
        <f t="shared" si="1"/>
        <v>0</v>
      </c>
    </row>
    <row r="20" spans="1:12" ht="12.75">
      <c r="A20" s="7">
        <v>13</v>
      </c>
      <c r="B20" s="7" t="s">
        <v>155</v>
      </c>
      <c r="C20" s="1" t="s">
        <v>108</v>
      </c>
      <c r="D20" s="1" t="s">
        <v>109</v>
      </c>
      <c r="E20" s="17">
        <v>202</v>
      </c>
      <c r="F20" s="5">
        <v>3</v>
      </c>
      <c r="G20" s="13">
        <v>1</v>
      </c>
      <c r="H20" s="3">
        <v>0</v>
      </c>
      <c r="I20" s="3">
        <f t="shared" si="0"/>
        <v>0</v>
      </c>
      <c r="J20" s="121">
        <v>80</v>
      </c>
      <c r="K20" s="3">
        <v>0</v>
      </c>
      <c r="L20" s="3">
        <f t="shared" si="1"/>
        <v>0</v>
      </c>
    </row>
    <row r="21" spans="1:12" ht="12.75">
      <c r="A21" s="7">
        <v>14</v>
      </c>
      <c r="B21" s="7" t="s">
        <v>155</v>
      </c>
      <c r="C21" s="1" t="s">
        <v>110</v>
      </c>
      <c r="D21" s="1" t="s">
        <v>111</v>
      </c>
      <c r="E21" s="17">
        <v>112</v>
      </c>
      <c r="F21" s="5">
        <v>4</v>
      </c>
      <c r="G21" s="5">
        <v>1</v>
      </c>
      <c r="H21" s="3">
        <v>0</v>
      </c>
      <c r="I21" s="3">
        <f t="shared" si="0"/>
        <v>0</v>
      </c>
      <c r="J21" s="121">
        <v>60</v>
      </c>
      <c r="K21" s="3">
        <v>0</v>
      </c>
      <c r="L21" s="3">
        <f t="shared" si="1"/>
        <v>0</v>
      </c>
    </row>
    <row r="22" spans="1:12" ht="12.75">
      <c r="A22" s="7">
        <v>15</v>
      </c>
      <c r="B22" s="7" t="s">
        <v>155</v>
      </c>
      <c r="C22" s="1" t="s">
        <v>112</v>
      </c>
      <c r="D22" s="1" t="s">
        <v>113</v>
      </c>
      <c r="E22" s="17">
        <v>196.7</v>
      </c>
      <c r="F22" s="5">
        <v>4</v>
      </c>
      <c r="G22" s="4">
        <v>1</v>
      </c>
      <c r="H22" s="3">
        <v>0</v>
      </c>
      <c r="I22" s="3">
        <f t="shared" si="0"/>
        <v>0</v>
      </c>
      <c r="J22" s="121">
        <v>220</v>
      </c>
      <c r="K22" s="3">
        <v>0</v>
      </c>
      <c r="L22" s="3">
        <f t="shared" si="1"/>
        <v>0</v>
      </c>
    </row>
    <row r="23" spans="1:12" ht="12.75">
      <c r="A23" s="7">
        <v>16</v>
      </c>
      <c r="B23" s="7" t="s">
        <v>159</v>
      </c>
      <c r="C23" s="1" t="s">
        <v>114</v>
      </c>
      <c r="D23" s="1" t="s">
        <v>115</v>
      </c>
      <c r="E23" s="17">
        <v>127.1</v>
      </c>
      <c r="F23" s="5">
        <v>5</v>
      </c>
      <c r="G23" s="16">
        <v>1</v>
      </c>
      <c r="H23" s="3">
        <v>0</v>
      </c>
      <c r="I23" s="3">
        <f t="shared" si="0"/>
        <v>0</v>
      </c>
      <c r="J23" s="121">
        <v>80</v>
      </c>
      <c r="K23" s="3">
        <v>0</v>
      </c>
      <c r="L23" s="3">
        <f t="shared" si="1"/>
        <v>0</v>
      </c>
    </row>
    <row r="24" spans="1:12" ht="12.75">
      <c r="A24" s="7">
        <v>17</v>
      </c>
      <c r="B24" s="7" t="s">
        <v>159</v>
      </c>
      <c r="C24" s="1" t="s">
        <v>131</v>
      </c>
      <c r="D24" s="1" t="s">
        <v>132</v>
      </c>
      <c r="E24" s="17">
        <v>113.6</v>
      </c>
      <c r="F24" s="5">
        <v>3</v>
      </c>
      <c r="G24" s="16">
        <v>1</v>
      </c>
      <c r="H24" s="3">
        <v>0</v>
      </c>
      <c r="I24" s="3">
        <f t="shared" si="0"/>
        <v>0</v>
      </c>
      <c r="J24" s="121">
        <v>50</v>
      </c>
      <c r="K24" s="3">
        <v>0</v>
      </c>
      <c r="L24" s="3">
        <f t="shared" si="1"/>
        <v>0</v>
      </c>
    </row>
    <row r="25" spans="1:12" ht="12.75">
      <c r="A25" s="7">
        <v>18</v>
      </c>
      <c r="B25" s="7" t="s">
        <v>159</v>
      </c>
      <c r="C25" s="1" t="s">
        <v>127</v>
      </c>
      <c r="D25" s="1" t="s">
        <v>128</v>
      </c>
      <c r="E25" s="17">
        <v>109</v>
      </c>
      <c r="F25" s="5">
        <v>5</v>
      </c>
      <c r="G25" s="5">
        <v>1</v>
      </c>
      <c r="H25" s="3">
        <v>0</v>
      </c>
      <c r="I25" s="3">
        <f t="shared" si="0"/>
        <v>0</v>
      </c>
      <c r="J25" s="121">
        <v>60</v>
      </c>
      <c r="K25" s="3">
        <v>0</v>
      </c>
      <c r="L25" s="3">
        <f t="shared" si="1"/>
        <v>0</v>
      </c>
    </row>
    <row r="26" spans="1:12" ht="12.75">
      <c r="A26" s="7">
        <v>19</v>
      </c>
      <c r="B26" s="7" t="s">
        <v>159</v>
      </c>
      <c r="C26" s="1" t="s">
        <v>129</v>
      </c>
      <c r="D26" s="1" t="s">
        <v>130</v>
      </c>
      <c r="E26" s="17">
        <v>163</v>
      </c>
      <c r="F26" s="5">
        <v>7</v>
      </c>
      <c r="G26" s="5">
        <v>1</v>
      </c>
      <c r="H26" s="3">
        <v>0</v>
      </c>
      <c r="I26" s="3">
        <f t="shared" si="0"/>
        <v>0</v>
      </c>
      <c r="J26" s="121">
        <v>200</v>
      </c>
      <c r="K26" s="3">
        <v>0</v>
      </c>
      <c r="L26" s="3">
        <f t="shared" si="1"/>
        <v>0</v>
      </c>
    </row>
    <row r="27" spans="1:12" ht="12.75">
      <c r="A27" s="7">
        <v>20</v>
      </c>
      <c r="B27" s="7" t="s">
        <v>159</v>
      </c>
      <c r="C27" s="1" t="s">
        <v>123</v>
      </c>
      <c r="D27" s="1" t="s">
        <v>124</v>
      </c>
      <c r="E27" s="17">
        <v>280.9</v>
      </c>
      <c r="F27" s="5">
        <v>8</v>
      </c>
      <c r="G27" s="5">
        <v>2</v>
      </c>
      <c r="H27" s="3">
        <v>0</v>
      </c>
      <c r="I27" s="3">
        <f t="shared" si="0"/>
        <v>0</v>
      </c>
      <c r="J27" s="121">
        <v>100</v>
      </c>
      <c r="K27" s="3">
        <v>0</v>
      </c>
      <c r="L27" s="3">
        <f t="shared" si="1"/>
        <v>0</v>
      </c>
    </row>
    <row r="28" spans="1:12" ht="12.75">
      <c r="A28" s="7">
        <v>21</v>
      </c>
      <c r="B28" s="7" t="s">
        <v>159</v>
      </c>
      <c r="C28" s="1" t="s">
        <v>116</v>
      </c>
      <c r="D28" s="1" t="s">
        <v>117</v>
      </c>
      <c r="E28" s="17">
        <v>137.7</v>
      </c>
      <c r="F28" s="5">
        <v>5</v>
      </c>
      <c r="G28" s="5">
        <v>1</v>
      </c>
      <c r="H28" s="3">
        <v>0</v>
      </c>
      <c r="I28" s="3">
        <f t="shared" si="0"/>
        <v>0</v>
      </c>
      <c r="J28" s="121">
        <v>120</v>
      </c>
      <c r="K28" s="3">
        <v>0</v>
      </c>
      <c r="L28" s="3">
        <f t="shared" si="1"/>
        <v>0</v>
      </c>
    </row>
    <row r="29" spans="1:12" ht="12.75">
      <c r="A29" s="7">
        <v>22</v>
      </c>
      <c r="B29" s="8" t="s">
        <v>160</v>
      </c>
      <c r="C29" s="1" t="s">
        <v>118</v>
      </c>
      <c r="D29" s="1" t="s">
        <v>119</v>
      </c>
      <c r="E29" s="17">
        <v>108.2</v>
      </c>
      <c r="F29" s="5">
        <v>5</v>
      </c>
      <c r="G29" s="5">
        <v>1</v>
      </c>
      <c r="H29" s="3">
        <v>0</v>
      </c>
      <c r="I29" s="3">
        <f t="shared" si="0"/>
        <v>0</v>
      </c>
      <c r="J29" s="121">
        <v>60</v>
      </c>
      <c r="K29" s="3">
        <v>0</v>
      </c>
      <c r="L29" s="3">
        <f t="shared" si="1"/>
        <v>0</v>
      </c>
    </row>
    <row r="30" spans="1:12" ht="12.75">
      <c r="A30" s="7">
        <v>23</v>
      </c>
      <c r="B30" s="8" t="s">
        <v>160</v>
      </c>
      <c r="C30" s="1" t="s">
        <v>120</v>
      </c>
      <c r="D30" s="1" t="s">
        <v>165</v>
      </c>
      <c r="E30" s="17">
        <v>264.7</v>
      </c>
      <c r="F30" s="5">
        <v>12</v>
      </c>
      <c r="G30" s="5">
        <v>1</v>
      </c>
      <c r="H30" s="3">
        <v>0</v>
      </c>
      <c r="I30" s="3">
        <f t="shared" si="0"/>
        <v>0</v>
      </c>
      <c r="J30" s="121">
        <v>80</v>
      </c>
      <c r="K30" s="3">
        <v>0</v>
      </c>
      <c r="L30" s="3">
        <f t="shared" si="1"/>
        <v>0</v>
      </c>
    </row>
    <row r="31" spans="1:12" ht="12.75">
      <c r="A31" s="7">
        <v>24</v>
      </c>
      <c r="B31" s="8" t="s">
        <v>160</v>
      </c>
      <c r="C31" s="1" t="s">
        <v>121</v>
      </c>
      <c r="D31" s="1" t="s">
        <v>122</v>
      </c>
      <c r="E31" s="17">
        <v>94</v>
      </c>
      <c r="F31" s="5">
        <v>4</v>
      </c>
      <c r="G31" s="5">
        <v>1</v>
      </c>
      <c r="H31" s="3">
        <v>0</v>
      </c>
      <c r="I31" s="3">
        <f t="shared" si="0"/>
        <v>0</v>
      </c>
      <c r="J31" s="121">
        <v>80</v>
      </c>
      <c r="K31" s="3">
        <v>0</v>
      </c>
      <c r="L31" s="3">
        <f t="shared" si="1"/>
        <v>0</v>
      </c>
    </row>
    <row r="32" spans="1:12" ht="12.75">
      <c r="A32" s="7">
        <v>25</v>
      </c>
      <c r="B32" s="8" t="s">
        <v>160</v>
      </c>
      <c r="C32" s="1" t="s">
        <v>125</v>
      </c>
      <c r="D32" s="1" t="s">
        <v>126</v>
      </c>
      <c r="E32" s="17">
        <v>250.8</v>
      </c>
      <c r="F32" s="5">
        <v>4</v>
      </c>
      <c r="G32" s="5">
        <v>1</v>
      </c>
      <c r="H32" s="3">
        <v>0</v>
      </c>
      <c r="I32" s="3">
        <f t="shared" si="0"/>
        <v>0</v>
      </c>
      <c r="J32" s="121">
        <v>180</v>
      </c>
      <c r="K32" s="3">
        <v>0</v>
      </c>
      <c r="L32" s="3">
        <f t="shared" si="1"/>
        <v>0</v>
      </c>
    </row>
    <row r="33" spans="1:12" ht="12.75">
      <c r="A33" s="7">
        <v>26</v>
      </c>
      <c r="B33" s="9" t="s">
        <v>161</v>
      </c>
      <c r="C33" s="1" t="s">
        <v>133</v>
      </c>
      <c r="D33" s="1" t="s">
        <v>134</v>
      </c>
      <c r="E33" s="17">
        <v>315</v>
      </c>
      <c r="F33" s="5">
        <v>4</v>
      </c>
      <c r="G33" s="5">
        <v>1</v>
      </c>
      <c r="H33" s="3">
        <v>0</v>
      </c>
      <c r="I33" s="3">
        <f t="shared" si="0"/>
        <v>0</v>
      </c>
      <c r="J33" s="121">
        <v>80</v>
      </c>
      <c r="K33" s="3">
        <v>0</v>
      </c>
      <c r="L33" s="3">
        <f t="shared" si="1"/>
        <v>0</v>
      </c>
    </row>
    <row r="34" spans="1:12" ht="25.5">
      <c r="A34" s="7">
        <v>27</v>
      </c>
      <c r="B34" s="9" t="s">
        <v>161</v>
      </c>
      <c r="C34" s="1" t="s">
        <v>178</v>
      </c>
      <c r="D34" s="1" t="s">
        <v>135</v>
      </c>
      <c r="E34" s="17">
        <v>81</v>
      </c>
      <c r="F34" s="5">
        <v>5</v>
      </c>
      <c r="G34" s="5" t="s">
        <v>4</v>
      </c>
      <c r="H34" s="3">
        <v>0</v>
      </c>
      <c r="I34" s="3">
        <f t="shared" si="0"/>
        <v>0</v>
      </c>
      <c r="J34" s="121">
        <v>0</v>
      </c>
      <c r="K34" s="3">
        <v>0</v>
      </c>
      <c r="L34" s="3">
        <f t="shared" si="1"/>
        <v>0</v>
      </c>
    </row>
    <row r="35" spans="1:12" ht="12.75">
      <c r="A35" s="7">
        <v>28</v>
      </c>
      <c r="B35" s="9" t="s">
        <v>161</v>
      </c>
      <c r="C35" s="1" t="s">
        <v>136</v>
      </c>
      <c r="D35" s="1" t="s">
        <v>137</v>
      </c>
      <c r="E35" s="17">
        <v>118.8</v>
      </c>
      <c r="F35" s="5">
        <v>4</v>
      </c>
      <c r="G35" s="5">
        <v>1</v>
      </c>
      <c r="H35" s="3">
        <v>0</v>
      </c>
      <c r="I35" s="3">
        <f t="shared" si="0"/>
        <v>0</v>
      </c>
      <c r="J35" s="123">
        <v>60</v>
      </c>
      <c r="K35" s="3">
        <v>0</v>
      </c>
      <c r="L35" s="3">
        <f t="shared" si="1"/>
        <v>0</v>
      </c>
    </row>
    <row r="36" spans="1:12" ht="12.75">
      <c r="A36" s="7">
        <v>29</v>
      </c>
      <c r="B36" s="9" t="s">
        <v>161</v>
      </c>
      <c r="C36" s="1" t="s">
        <v>163</v>
      </c>
      <c r="D36" s="1" t="s">
        <v>162</v>
      </c>
      <c r="E36" s="17">
        <v>96.78</v>
      </c>
      <c r="F36" s="5">
        <v>4</v>
      </c>
      <c r="G36" s="5">
        <v>1</v>
      </c>
      <c r="H36" s="3">
        <v>0</v>
      </c>
      <c r="I36" s="3">
        <f t="shared" si="0"/>
        <v>0</v>
      </c>
      <c r="J36" s="121">
        <v>60</v>
      </c>
      <c r="K36" s="3">
        <v>0</v>
      </c>
      <c r="L36" s="3">
        <f t="shared" si="1"/>
        <v>0</v>
      </c>
    </row>
    <row r="37" spans="1:12" ht="12.75">
      <c r="A37" s="7">
        <v>30</v>
      </c>
      <c r="B37" s="9" t="s">
        <v>164</v>
      </c>
      <c r="C37" s="1" t="s">
        <v>138</v>
      </c>
      <c r="D37" s="1" t="s">
        <v>139</v>
      </c>
      <c r="E37" s="17">
        <v>134.4</v>
      </c>
      <c r="F37" s="5">
        <v>3</v>
      </c>
      <c r="G37" s="5">
        <v>1</v>
      </c>
      <c r="H37" s="3">
        <v>0</v>
      </c>
      <c r="I37" s="3">
        <f t="shared" si="0"/>
        <v>0</v>
      </c>
      <c r="J37" s="121">
        <v>120</v>
      </c>
      <c r="K37" s="3">
        <v>0</v>
      </c>
      <c r="L37" s="3">
        <f t="shared" si="1"/>
        <v>0</v>
      </c>
    </row>
    <row r="38" spans="1:12" ht="12.75">
      <c r="A38" s="7">
        <v>31</v>
      </c>
      <c r="B38" s="9" t="s">
        <v>164</v>
      </c>
      <c r="C38" s="1" t="s">
        <v>140</v>
      </c>
      <c r="D38" s="1" t="s">
        <v>141</v>
      </c>
      <c r="E38" s="17">
        <v>96</v>
      </c>
      <c r="F38" s="5">
        <v>5</v>
      </c>
      <c r="G38" s="5">
        <v>1</v>
      </c>
      <c r="H38" s="3">
        <v>0</v>
      </c>
      <c r="I38" s="3">
        <f t="shared" si="0"/>
        <v>0</v>
      </c>
      <c r="J38" s="122">
        <v>20</v>
      </c>
      <c r="K38" s="3">
        <v>0</v>
      </c>
      <c r="L38" s="3">
        <f t="shared" si="1"/>
        <v>0</v>
      </c>
    </row>
    <row r="39" spans="1:12" ht="12.75">
      <c r="A39" s="7">
        <v>32</v>
      </c>
      <c r="B39" s="9" t="s">
        <v>164</v>
      </c>
      <c r="C39" s="1" t="s">
        <v>142</v>
      </c>
      <c r="D39" s="1" t="s">
        <v>143</v>
      </c>
      <c r="E39" s="17">
        <v>81.2</v>
      </c>
      <c r="F39" s="5">
        <v>5</v>
      </c>
      <c r="G39" s="5">
        <v>1</v>
      </c>
      <c r="H39" s="3">
        <v>0</v>
      </c>
      <c r="I39" s="3">
        <f t="shared" si="0"/>
        <v>0</v>
      </c>
      <c r="J39" s="121">
        <v>60</v>
      </c>
      <c r="K39" s="3">
        <v>0</v>
      </c>
      <c r="L39" s="3">
        <f t="shared" si="1"/>
        <v>0</v>
      </c>
    </row>
    <row r="40" spans="1:12" ht="12.75">
      <c r="A40" s="7">
        <v>33</v>
      </c>
      <c r="B40" s="9" t="s">
        <v>164</v>
      </c>
      <c r="C40" s="1" t="s">
        <v>144</v>
      </c>
      <c r="D40" s="1" t="s">
        <v>145</v>
      </c>
      <c r="E40" s="17">
        <v>164.4</v>
      </c>
      <c r="F40" s="5">
        <v>5</v>
      </c>
      <c r="G40" s="5">
        <v>1</v>
      </c>
      <c r="H40" s="3">
        <v>0</v>
      </c>
      <c r="I40" s="3">
        <f t="shared" si="0"/>
        <v>0</v>
      </c>
      <c r="J40" s="121">
        <v>100</v>
      </c>
      <c r="K40" s="3">
        <v>0</v>
      </c>
      <c r="L40" s="3">
        <f t="shared" si="1"/>
        <v>0</v>
      </c>
    </row>
    <row r="41" spans="1:12" ht="12.75">
      <c r="A41" s="7">
        <v>34</v>
      </c>
      <c r="B41" s="9" t="s">
        <v>164</v>
      </c>
      <c r="C41" s="1" t="s">
        <v>146</v>
      </c>
      <c r="D41" s="1" t="s">
        <v>147</v>
      </c>
      <c r="E41" s="17">
        <v>120.4</v>
      </c>
      <c r="F41" s="5">
        <v>6</v>
      </c>
      <c r="G41" s="5">
        <v>1</v>
      </c>
      <c r="H41" s="3">
        <v>0</v>
      </c>
      <c r="I41" s="3">
        <f t="shared" si="0"/>
        <v>0</v>
      </c>
      <c r="J41" s="121">
        <v>20</v>
      </c>
      <c r="K41" s="3">
        <v>0</v>
      </c>
      <c r="L41" s="3">
        <f t="shared" si="1"/>
        <v>0</v>
      </c>
    </row>
    <row r="42" spans="1:12" ht="12.75">
      <c r="A42" s="7">
        <v>35</v>
      </c>
      <c r="B42" s="9" t="s">
        <v>164</v>
      </c>
      <c r="C42" s="1" t="s">
        <v>148</v>
      </c>
      <c r="D42" s="1" t="s">
        <v>149</v>
      </c>
      <c r="E42" s="17">
        <v>76</v>
      </c>
      <c r="F42" s="5">
        <v>4</v>
      </c>
      <c r="G42" s="5">
        <v>1</v>
      </c>
      <c r="H42" s="3">
        <v>0</v>
      </c>
      <c r="I42" s="3">
        <f t="shared" si="0"/>
        <v>0</v>
      </c>
      <c r="J42" s="121">
        <v>50</v>
      </c>
      <c r="K42" s="3">
        <v>0</v>
      </c>
      <c r="L42" s="3">
        <f t="shared" si="1"/>
        <v>0</v>
      </c>
    </row>
    <row r="43" spans="1:12" ht="12.75">
      <c r="A43" s="7">
        <v>36</v>
      </c>
      <c r="B43" s="9" t="s">
        <v>164</v>
      </c>
      <c r="C43" s="1" t="s">
        <v>150</v>
      </c>
      <c r="D43" s="1" t="s">
        <v>151</v>
      </c>
      <c r="E43" s="17">
        <v>121.7</v>
      </c>
      <c r="F43" s="5">
        <v>5</v>
      </c>
      <c r="G43" s="5">
        <v>1</v>
      </c>
      <c r="H43" s="3">
        <v>0</v>
      </c>
      <c r="I43" s="3">
        <f t="shared" si="0"/>
        <v>0</v>
      </c>
      <c r="J43" s="121">
        <v>80</v>
      </c>
      <c r="K43" s="3">
        <v>0</v>
      </c>
      <c r="L43" s="3">
        <f t="shared" si="1"/>
        <v>0</v>
      </c>
    </row>
    <row r="44" spans="1:12" ht="12.75">
      <c r="A44" s="7">
        <v>37</v>
      </c>
      <c r="B44" s="9" t="s">
        <v>170</v>
      </c>
      <c r="C44" s="1" t="s">
        <v>166</v>
      </c>
      <c r="D44" s="1" t="s">
        <v>167</v>
      </c>
      <c r="E44" s="2">
        <v>190.8</v>
      </c>
      <c r="F44" s="5">
        <v>8</v>
      </c>
      <c r="G44" s="5">
        <v>1</v>
      </c>
      <c r="H44" s="3">
        <v>0</v>
      </c>
      <c r="I44" s="3">
        <f t="shared" si="0"/>
        <v>0</v>
      </c>
      <c r="J44" s="121">
        <v>120</v>
      </c>
      <c r="K44" s="3">
        <v>0</v>
      </c>
      <c r="L44" s="3">
        <f t="shared" si="1"/>
        <v>0</v>
      </c>
    </row>
    <row r="45" spans="1:12" s="32" customFormat="1" ht="12.75">
      <c r="A45" s="7">
        <v>38</v>
      </c>
      <c r="B45" s="10" t="s">
        <v>170</v>
      </c>
      <c r="C45" s="11" t="s">
        <v>168</v>
      </c>
      <c r="D45" s="11" t="s">
        <v>169</v>
      </c>
      <c r="E45" s="18">
        <v>150.3</v>
      </c>
      <c r="F45" s="5">
        <v>5</v>
      </c>
      <c r="G45" s="5">
        <v>1</v>
      </c>
      <c r="H45" s="3">
        <v>0</v>
      </c>
      <c r="I45" s="3">
        <f t="shared" si="0"/>
        <v>0</v>
      </c>
      <c r="J45" s="121">
        <v>80</v>
      </c>
      <c r="K45" s="3">
        <v>0</v>
      </c>
      <c r="L45" s="3">
        <f t="shared" si="1"/>
        <v>0</v>
      </c>
    </row>
    <row r="46" spans="1:12" ht="12.75" customHeight="1">
      <c r="A46" s="41" t="s">
        <v>264</v>
      </c>
      <c r="B46" s="42"/>
      <c r="C46" s="42"/>
      <c r="D46" s="43"/>
      <c r="E46" s="29">
        <f>SUM(E47:E48)</f>
        <v>1929.6</v>
      </c>
      <c r="F46" s="29">
        <f>SUM(F47:F48)</f>
        <v>164</v>
      </c>
      <c r="G46" s="29">
        <f>SUM(G47:G48)</f>
        <v>15</v>
      </c>
      <c r="H46" s="33"/>
      <c r="I46" s="30">
        <f>SUM(I47:I48)</f>
        <v>0</v>
      </c>
      <c r="J46" s="31">
        <f>SUM(J47:J48)</f>
        <v>220</v>
      </c>
      <c r="K46" s="33"/>
      <c r="L46" s="30">
        <f>SUM(L47:L48)</f>
        <v>0</v>
      </c>
    </row>
    <row r="47" spans="1:12" ht="12.75">
      <c r="A47" s="5">
        <v>1</v>
      </c>
      <c r="B47" s="7" t="s">
        <v>155</v>
      </c>
      <c r="C47" s="1" t="s">
        <v>87</v>
      </c>
      <c r="D47" s="1" t="s">
        <v>90</v>
      </c>
      <c r="E47" s="17">
        <v>1587.6</v>
      </c>
      <c r="F47" s="5">
        <v>160</v>
      </c>
      <c r="G47" s="16">
        <v>12</v>
      </c>
      <c r="H47" s="3">
        <v>0</v>
      </c>
      <c r="I47" s="3">
        <f>E47*H47</f>
        <v>0</v>
      </c>
      <c r="J47" s="6">
        <v>0</v>
      </c>
      <c r="K47" s="3">
        <v>0</v>
      </c>
      <c r="L47" s="3">
        <f>J47*K47</f>
        <v>0</v>
      </c>
    </row>
    <row r="48" spans="1:12" ht="12.75">
      <c r="A48" s="7">
        <v>10</v>
      </c>
      <c r="B48" s="7" t="s">
        <v>155</v>
      </c>
      <c r="C48" s="1" t="s">
        <v>157</v>
      </c>
      <c r="D48" s="1" t="s">
        <v>156</v>
      </c>
      <c r="E48" s="17">
        <v>342</v>
      </c>
      <c r="F48" s="5">
        <v>4</v>
      </c>
      <c r="G48" s="15">
        <v>3</v>
      </c>
      <c r="H48" s="3">
        <v>0</v>
      </c>
      <c r="I48" s="3">
        <f>E48*H48</f>
        <v>0</v>
      </c>
      <c r="J48" s="14">
        <v>220</v>
      </c>
      <c r="K48" s="3">
        <v>0</v>
      </c>
      <c r="L48" s="3">
        <f>J48*K48</f>
        <v>0</v>
      </c>
    </row>
    <row r="49" spans="1:12" ht="12.75" customHeight="1">
      <c r="A49" s="41" t="s">
        <v>172</v>
      </c>
      <c r="B49" s="42"/>
      <c r="C49" s="42"/>
      <c r="D49" s="43"/>
      <c r="E49" s="29">
        <f>SUM(E50)</f>
        <v>122</v>
      </c>
      <c r="F49" s="29">
        <f aca="true" t="shared" si="2" ref="F49:L49">SUM(F50)</f>
        <v>0</v>
      </c>
      <c r="G49" s="29">
        <f t="shared" si="2"/>
        <v>0</v>
      </c>
      <c r="H49" s="29"/>
      <c r="I49" s="30">
        <f>SUM(I50:I51)</f>
        <v>0</v>
      </c>
      <c r="J49" s="31">
        <f t="shared" si="2"/>
        <v>0</v>
      </c>
      <c r="K49" s="29">
        <f t="shared" si="2"/>
        <v>0</v>
      </c>
      <c r="L49" s="31">
        <f t="shared" si="2"/>
        <v>0</v>
      </c>
    </row>
    <row r="50" spans="1:12" ht="12.75">
      <c r="A50" s="5">
        <v>1</v>
      </c>
      <c r="B50" s="7" t="s">
        <v>155</v>
      </c>
      <c r="C50" s="1" t="s">
        <v>265</v>
      </c>
      <c r="D50" s="1" t="s">
        <v>90</v>
      </c>
      <c r="E50" s="17">
        <v>122</v>
      </c>
      <c r="F50" s="5">
        <v>0</v>
      </c>
      <c r="G50" s="16">
        <v>0</v>
      </c>
      <c r="H50" s="3">
        <v>0</v>
      </c>
      <c r="I50" s="3">
        <f>E50*H50</f>
        <v>0</v>
      </c>
      <c r="J50" s="6"/>
      <c r="K50" s="3">
        <v>0</v>
      </c>
      <c r="L50" s="3">
        <f>J50*K50</f>
        <v>0</v>
      </c>
    </row>
    <row r="51" spans="1:12" ht="31.5" customHeight="1">
      <c r="A51" s="41" t="s">
        <v>231</v>
      </c>
      <c r="B51" s="42"/>
      <c r="C51" s="42"/>
      <c r="D51" s="43"/>
      <c r="E51" s="34"/>
      <c r="F51" s="35">
        <f>F7+F22</f>
        <v>359</v>
      </c>
      <c r="G51" s="35">
        <f>G7+G22</f>
        <v>54</v>
      </c>
      <c r="H51" s="155">
        <f>I49+I46+I7</f>
        <v>0</v>
      </c>
      <c r="I51" s="156"/>
      <c r="J51" s="35">
        <f>J7+J46+J49</f>
        <v>3560</v>
      </c>
      <c r="K51" s="155">
        <f>L49+L46+L7</f>
        <v>0</v>
      </c>
      <c r="L51" s="156"/>
    </row>
    <row r="52" spans="6:12" ht="12.75">
      <c r="F52" s="26"/>
      <c r="G52" s="26"/>
      <c r="H52" s="26"/>
      <c r="I52" s="26"/>
      <c r="J52" s="26"/>
      <c r="K52" s="26"/>
      <c r="L52" s="26"/>
    </row>
    <row r="53" spans="6:12" ht="12.75">
      <c r="F53" s="37"/>
      <c r="G53" s="38"/>
      <c r="H53" s="38"/>
      <c r="I53" s="38"/>
      <c r="K53" s="38"/>
      <c r="L53" s="38"/>
    </row>
    <row r="54" spans="6:12" ht="12.75">
      <c r="F54" s="39" t="s">
        <v>3</v>
      </c>
      <c r="G54" s="40"/>
      <c r="H54" s="38"/>
      <c r="I54" s="38"/>
      <c r="J54" s="39" t="s">
        <v>185</v>
      </c>
      <c r="K54" s="38"/>
      <c r="L54" s="38"/>
    </row>
    <row r="56" spans="2:6" ht="39.75" customHeight="1">
      <c r="B56" s="158" t="s">
        <v>181</v>
      </c>
      <c r="C56" s="158"/>
      <c r="D56" s="158"/>
      <c r="E56" s="158"/>
      <c r="F56" s="158"/>
    </row>
  </sheetData>
  <sheetProtection/>
  <mergeCells count="4">
    <mergeCell ref="H51:I51"/>
    <mergeCell ref="K51:L51"/>
    <mergeCell ref="J5:L5"/>
    <mergeCell ref="B56:F56"/>
  </mergeCells>
  <printOptions horizontalCentered="1" verticalCentered="1"/>
  <pageMargins left="0.1968503937007874" right="0.11811023622047245" top="0.15748031496062992" bottom="0.1968503937007874" header="0" footer="0"/>
  <pageSetup fitToHeight="1" fitToWidth="1" horizontalDpi="600" verticalDpi="600" orientation="portrait" paperSize="9" scale="42" r:id="rId1"/>
  <ignoredErrors>
    <ignoredError sqref="I46 I49 L49 L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80" zoomScaleNormal="80" zoomScalePageLayoutView="0" workbookViewId="0" topLeftCell="A25">
      <selection activeCell="F53" sqref="F53"/>
    </sheetView>
  </sheetViews>
  <sheetFormatPr defaultColWidth="9.00390625" defaultRowHeight="12.75"/>
  <cols>
    <col min="1" max="1" width="3.875" style="70" bestFit="1" customWidth="1"/>
    <col min="2" max="2" width="66.00390625" style="36" bestFit="1" customWidth="1"/>
    <col min="3" max="3" width="12.75390625" style="36" customWidth="1"/>
    <col min="4" max="4" width="24.25390625" style="36" customWidth="1"/>
    <col min="5" max="5" width="12.25390625" style="36" customWidth="1"/>
    <col min="6" max="6" width="24.125" style="36" customWidth="1"/>
    <col min="7" max="7" width="27.625" style="20" customWidth="1"/>
    <col min="8" max="16384" width="9.125" style="20" customWidth="1"/>
  </cols>
  <sheetData>
    <row r="1" spans="2:7" ht="12.75">
      <c r="B1" s="72" t="s">
        <v>228</v>
      </c>
      <c r="C1" s="75" t="s">
        <v>186</v>
      </c>
      <c r="D1" s="76"/>
      <c r="E1" s="73"/>
      <c r="F1" s="73"/>
      <c r="G1" s="73"/>
    </row>
    <row r="2" spans="2:7" ht="15.75" customHeight="1">
      <c r="B2" s="45" t="s">
        <v>77</v>
      </c>
      <c r="C2" s="49"/>
      <c r="D2" s="51"/>
      <c r="E2" s="74"/>
      <c r="F2" s="74"/>
      <c r="G2" s="74"/>
    </row>
    <row r="3" spans="2:7" ht="51" customHeight="1">
      <c r="B3" s="72" t="s">
        <v>76</v>
      </c>
      <c r="C3" s="160" t="str">
        <f>'Сп.1'!C4</f>
        <v>Надання комплексних послуг з прибирання у приміщеннях Головного офісу та відділеннях  АТ "КІБ"</v>
      </c>
      <c r="D3" s="161"/>
      <c r="E3" s="73"/>
      <c r="F3" s="73"/>
      <c r="G3" s="73"/>
    </row>
    <row r="4" spans="2:6" ht="9.75" customHeight="1">
      <c r="B4" s="20"/>
      <c r="C4" s="20"/>
      <c r="D4" s="20"/>
      <c r="E4" s="20"/>
      <c r="F4" s="20"/>
    </row>
    <row r="5" spans="1:6" ht="25.5">
      <c r="A5" s="54" t="s">
        <v>187</v>
      </c>
      <c r="B5" s="55" t="s">
        <v>227</v>
      </c>
      <c r="C5" s="55" t="s">
        <v>188</v>
      </c>
      <c r="D5" s="25" t="s">
        <v>276</v>
      </c>
      <c r="E5" s="20"/>
      <c r="F5" s="20"/>
    </row>
    <row r="6" spans="1:6" ht="12.75">
      <c r="A6" s="54">
        <v>1</v>
      </c>
      <c r="B6" s="56" t="s">
        <v>189</v>
      </c>
      <c r="C6" s="55"/>
      <c r="D6" s="57"/>
      <c r="E6" s="20"/>
      <c r="F6" s="20"/>
    </row>
    <row r="7" spans="1:6" ht="12.75">
      <c r="A7" s="54"/>
      <c r="B7" s="58" t="s">
        <v>190</v>
      </c>
      <c r="C7" s="59" t="s">
        <v>5</v>
      </c>
      <c r="D7" s="68">
        <v>0</v>
      </c>
      <c r="E7" s="20"/>
      <c r="F7" s="20"/>
    </row>
    <row r="8" spans="1:6" ht="12.75">
      <c r="A8" s="54"/>
      <c r="B8" s="58" t="s">
        <v>191</v>
      </c>
      <c r="C8" s="59" t="s">
        <v>5</v>
      </c>
      <c r="D8" s="68">
        <v>0</v>
      </c>
      <c r="E8" s="20"/>
      <c r="F8" s="20"/>
    </row>
    <row r="9" spans="1:6" ht="12.75">
      <c r="A9" s="54"/>
      <c r="B9" s="58" t="s">
        <v>192</v>
      </c>
      <c r="C9" s="59" t="s">
        <v>5</v>
      </c>
      <c r="D9" s="68">
        <v>0</v>
      </c>
      <c r="E9" s="20"/>
      <c r="F9" s="20"/>
    </row>
    <row r="10" spans="1:6" ht="12.75">
      <c r="A10" s="54"/>
      <c r="B10" s="58" t="s">
        <v>193</v>
      </c>
      <c r="C10" s="59" t="s">
        <v>5</v>
      </c>
      <c r="D10" s="68">
        <v>0</v>
      </c>
      <c r="E10" s="20"/>
      <c r="F10" s="20"/>
    </row>
    <row r="11" spans="1:6" ht="12.75">
      <c r="A11" s="54">
        <v>2</v>
      </c>
      <c r="B11" s="56" t="s">
        <v>194</v>
      </c>
      <c r="C11" s="59" t="s">
        <v>5</v>
      </c>
      <c r="D11" s="68">
        <v>0</v>
      </c>
      <c r="E11" s="20"/>
      <c r="F11" s="20"/>
    </row>
    <row r="12" spans="1:6" ht="12.75">
      <c r="A12" s="54">
        <v>3</v>
      </c>
      <c r="B12" s="56" t="s">
        <v>195</v>
      </c>
      <c r="C12" s="55"/>
      <c r="D12" s="69"/>
      <c r="E12" s="20"/>
      <c r="F12" s="20"/>
    </row>
    <row r="13" spans="1:6" ht="12.75">
      <c r="A13" s="54"/>
      <c r="B13" s="58" t="s">
        <v>196</v>
      </c>
      <c r="C13" s="59" t="s">
        <v>5</v>
      </c>
      <c r="D13" s="69">
        <v>0</v>
      </c>
      <c r="E13" s="20"/>
      <c r="F13" s="20"/>
    </row>
    <row r="14" spans="1:6" ht="12.75">
      <c r="A14" s="54"/>
      <c r="B14" s="58" t="s">
        <v>197</v>
      </c>
      <c r="C14" s="59" t="s">
        <v>6</v>
      </c>
      <c r="D14" s="69">
        <v>0</v>
      </c>
      <c r="E14" s="20"/>
      <c r="F14" s="20"/>
    </row>
    <row r="15" spans="1:6" ht="12.75">
      <c r="A15" s="54"/>
      <c r="B15" s="58" t="s">
        <v>198</v>
      </c>
      <c r="C15" s="59" t="s">
        <v>6</v>
      </c>
      <c r="D15" s="69">
        <v>0</v>
      </c>
      <c r="E15" s="20"/>
      <c r="F15" s="20"/>
    </row>
    <row r="16" spans="1:6" ht="12.75">
      <c r="A16" s="54"/>
      <c r="B16" s="58" t="s">
        <v>199</v>
      </c>
      <c r="C16" s="59" t="s">
        <v>6</v>
      </c>
      <c r="D16" s="69">
        <v>0</v>
      </c>
      <c r="E16" s="20"/>
      <c r="F16" s="20"/>
    </row>
    <row r="17" spans="1:6" ht="12.75">
      <c r="A17" s="54">
        <v>4</v>
      </c>
      <c r="B17" s="56" t="s">
        <v>200</v>
      </c>
      <c r="C17" s="55"/>
      <c r="D17" s="69"/>
      <c r="E17" s="20"/>
      <c r="F17" s="20"/>
    </row>
    <row r="18" spans="1:6" ht="12.75">
      <c r="A18" s="54"/>
      <c r="B18" s="58" t="s">
        <v>197</v>
      </c>
      <c r="C18" s="59" t="s">
        <v>6</v>
      </c>
      <c r="D18" s="69">
        <v>0</v>
      </c>
      <c r="E18" s="20"/>
      <c r="F18" s="20"/>
    </row>
    <row r="19" spans="1:6" ht="12.75">
      <c r="A19" s="54"/>
      <c r="B19" s="58" t="s">
        <v>198</v>
      </c>
      <c r="C19" s="59" t="s">
        <v>6</v>
      </c>
      <c r="D19" s="69">
        <v>0</v>
      </c>
      <c r="E19" s="20"/>
      <c r="F19" s="20"/>
    </row>
    <row r="20" spans="1:6" ht="12.75">
      <c r="A20" s="54"/>
      <c r="B20" s="58" t="s">
        <v>199</v>
      </c>
      <c r="C20" s="59" t="s">
        <v>6</v>
      </c>
      <c r="D20" s="69">
        <v>0</v>
      </c>
      <c r="E20" s="20"/>
      <c r="F20" s="20"/>
    </row>
    <row r="21" spans="1:6" ht="12.75">
      <c r="A21" s="54">
        <v>5</v>
      </c>
      <c r="B21" s="56" t="s">
        <v>201</v>
      </c>
      <c r="C21" s="55"/>
      <c r="D21" s="69"/>
      <c r="E21" s="20"/>
      <c r="F21" s="20"/>
    </row>
    <row r="22" spans="1:6" ht="12.75">
      <c r="A22" s="54"/>
      <c r="B22" s="58" t="s">
        <v>202</v>
      </c>
      <c r="C22" s="59"/>
      <c r="D22" s="69"/>
      <c r="E22" s="20"/>
      <c r="F22" s="20"/>
    </row>
    <row r="23" spans="1:6" ht="12.75">
      <c r="A23" s="54"/>
      <c r="B23" s="58" t="s">
        <v>7</v>
      </c>
      <c r="C23" s="59" t="s">
        <v>5</v>
      </c>
      <c r="D23" s="69">
        <v>0</v>
      </c>
      <c r="E23" s="20"/>
      <c r="F23" s="20"/>
    </row>
    <row r="24" spans="1:6" ht="12.75">
      <c r="A24" s="54"/>
      <c r="B24" s="58" t="s">
        <v>203</v>
      </c>
      <c r="C24" s="59" t="s">
        <v>5</v>
      </c>
      <c r="D24" s="69">
        <v>0</v>
      </c>
      <c r="E24" s="20"/>
      <c r="F24" s="20"/>
    </row>
    <row r="25" spans="1:6" ht="12.75">
      <c r="A25" s="54"/>
      <c r="B25" s="58" t="s">
        <v>204</v>
      </c>
      <c r="C25" s="59" t="s">
        <v>5</v>
      </c>
      <c r="D25" s="69">
        <v>0</v>
      </c>
      <c r="E25" s="20"/>
      <c r="F25" s="20"/>
    </row>
    <row r="26" spans="1:6" ht="12.75">
      <c r="A26" s="54"/>
      <c r="B26" s="58" t="s">
        <v>205</v>
      </c>
      <c r="C26" s="59" t="s">
        <v>5</v>
      </c>
      <c r="D26" s="69">
        <v>0</v>
      </c>
      <c r="E26" s="20"/>
      <c r="F26" s="20"/>
    </row>
    <row r="27" spans="1:6" ht="12.75">
      <c r="A27" s="54"/>
      <c r="B27" s="58" t="s">
        <v>206</v>
      </c>
      <c r="C27" s="59" t="s">
        <v>5</v>
      </c>
      <c r="D27" s="69">
        <v>0</v>
      </c>
      <c r="E27" s="20"/>
      <c r="F27" s="20"/>
    </row>
    <row r="28" spans="1:6" ht="12.75">
      <c r="A28" s="54"/>
      <c r="B28" s="58" t="s">
        <v>207</v>
      </c>
      <c r="C28" s="59" t="s">
        <v>5</v>
      </c>
      <c r="D28" s="69">
        <v>0</v>
      </c>
      <c r="E28" s="20"/>
      <c r="F28" s="20"/>
    </row>
    <row r="29" spans="1:6" ht="12.75">
      <c r="A29" s="54">
        <v>6</v>
      </c>
      <c r="B29" s="56" t="s">
        <v>208</v>
      </c>
      <c r="C29" s="55"/>
      <c r="D29" s="69"/>
      <c r="E29" s="20"/>
      <c r="F29" s="20"/>
    </row>
    <row r="30" spans="1:6" ht="12.75">
      <c r="A30" s="54"/>
      <c r="B30" s="58" t="s">
        <v>209</v>
      </c>
      <c r="C30" s="59" t="s">
        <v>5</v>
      </c>
      <c r="D30" s="69">
        <v>0</v>
      </c>
      <c r="E30" s="20"/>
      <c r="F30" s="20"/>
    </row>
    <row r="31" spans="1:6" ht="12.75">
      <c r="A31" s="54"/>
      <c r="B31" s="58" t="s">
        <v>210</v>
      </c>
      <c r="C31" s="59" t="s">
        <v>5</v>
      </c>
      <c r="D31" s="69">
        <v>0</v>
      </c>
      <c r="E31" s="20"/>
      <c r="F31" s="20"/>
    </row>
    <row r="32" spans="1:6" ht="12.75">
      <c r="A32" s="54"/>
      <c r="B32" s="58" t="s">
        <v>211</v>
      </c>
      <c r="C32" s="59" t="s">
        <v>5</v>
      </c>
      <c r="D32" s="69">
        <v>0</v>
      </c>
      <c r="E32" s="20"/>
      <c r="F32" s="20"/>
    </row>
    <row r="33" spans="1:6" ht="12.75">
      <c r="A33" s="54">
        <v>7</v>
      </c>
      <c r="B33" s="56" t="s">
        <v>212</v>
      </c>
      <c r="C33" s="55"/>
      <c r="D33" s="69"/>
      <c r="E33" s="20"/>
      <c r="F33" s="20"/>
    </row>
    <row r="34" spans="1:6" ht="12.75">
      <c r="A34" s="54"/>
      <c r="B34" s="58" t="s">
        <v>213</v>
      </c>
      <c r="C34" s="59" t="s">
        <v>5</v>
      </c>
      <c r="D34" s="69">
        <v>0</v>
      </c>
      <c r="E34" s="20"/>
      <c r="F34" s="20"/>
    </row>
    <row r="35" spans="1:6" ht="12.75">
      <c r="A35" s="54"/>
      <c r="B35" s="58" t="s">
        <v>214</v>
      </c>
      <c r="C35" s="59" t="s">
        <v>5</v>
      </c>
      <c r="D35" s="69">
        <v>0</v>
      </c>
      <c r="E35" s="20"/>
      <c r="F35" s="20"/>
    </row>
    <row r="36" spans="1:6" ht="12.75">
      <c r="A36" s="54"/>
      <c r="B36" s="58" t="s">
        <v>215</v>
      </c>
      <c r="C36" s="59" t="s">
        <v>5</v>
      </c>
      <c r="D36" s="69">
        <v>0</v>
      </c>
      <c r="E36" s="20"/>
      <c r="F36" s="20"/>
    </row>
    <row r="37" spans="1:6" ht="12.75">
      <c r="A37" s="54">
        <v>8</v>
      </c>
      <c r="B37" s="56" t="s">
        <v>216</v>
      </c>
      <c r="C37" s="59"/>
      <c r="D37" s="69"/>
      <c r="E37" s="20"/>
      <c r="F37" s="20"/>
    </row>
    <row r="38" spans="1:6" ht="12.75">
      <c r="A38" s="54"/>
      <c r="B38" s="58" t="s">
        <v>217</v>
      </c>
      <c r="C38" s="59" t="s">
        <v>5</v>
      </c>
      <c r="D38" s="69">
        <v>0</v>
      </c>
      <c r="E38" s="20"/>
      <c r="F38" s="20"/>
    </row>
    <row r="39" spans="1:6" ht="12.75">
      <c r="A39" s="54"/>
      <c r="B39" s="58" t="s">
        <v>218</v>
      </c>
      <c r="C39" s="55"/>
      <c r="D39" s="69"/>
      <c r="E39" s="20"/>
      <c r="F39" s="20"/>
    </row>
    <row r="40" spans="1:6" ht="12.75">
      <c r="A40" s="54"/>
      <c r="B40" s="58" t="s">
        <v>219</v>
      </c>
      <c r="C40" s="59" t="s">
        <v>5</v>
      </c>
      <c r="D40" s="69">
        <v>0</v>
      </c>
      <c r="E40" s="20"/>
      <c r="F40" s="20"/>
    </row>
    <row r="41" spans="1:6" ht="12.75">
      <c r="A41" s="54"/>
      <c r="B41" s="58" t="s">
        <v>220</v>
      </c>
      <c r="C41" s="59" t="s">
        <v>5</v>
      </c>
      <c r="D41" s="69">
        <v>0</v>
      </c>
      <c r="E41" s="20"/>
      <c r="F41" s="20"/>
    </row>
    <row r="42" spans="1:6" ht="12.75">
      <c r="A42" s="54"/>
      <c r="B42" s="58" t="s">
        <v>221</v>
      </c>
      <c r="C42" s="59" t="s">
        <v>5</v>
      </c>
      <c r="D42" s="69">
        <v>0</v>
      </c>
      <c r="E42" s="20"/>
      <c r="F42" s="20"/>
    </row>
    <row r="43" spans="1:6" ht="12.75">
      <c r="A43" s="54"/>
      <c r="B43" s="58" t="s">
        <v>222</v>
      </c>
      <c r="C43" s="59" t="s">
        <v>5</v>
      </c>
      <c r="D43" s="69">
        <v>0</v>
      </c>
      <c r="E43" s="20"/>
      <c r="F43" s="20"/>
    </row>
    <row r="44" spans="1:6" ht="12.75">
      <c r="A44" s="54">
        <v>9</v>
      </c>
      <c r="B44" s="58" t="s">
        <v>223</v>
      </c>
      <c r="C44" s="59" t="s">
        <v>224</v>
      </c>
      <c r="D44" s="69">
        <v>0</v>
      </c>
      <c r="E44" s="20"/>
      <c r="F44" s="20"/>
    </row>
    <row r="45" spans="1:6" ht="12.75">
      <c r="A45" s="54" t="s">
        <v>225</v>
      </c>
      <c r="B45" s="58" t="s">
        <v>226</v>
      </c>
      <c r="C45" s="59" t="s">
        <v>224</v>
      </c>
      <c r="D45" s="69">
        <v>0</v>
      </c>
      <c r="E45" s="20"/>
      <c r="F45" s="20"/>
    </row>
    <row r="46" spans="1:6" ht="12.75">
      <c r="A46" s="54">
        <v>11</v>
      </c>
      <c r="B46" s="65" t="s">
        <v>229</v>
      </c>
      <c r="C46" s="59"/>
      <c r="D46" s="69"/>
      <c r="E46" s="20"/>
      <c r="F46" s="20"/>
    </row>
    <row r="47" spans="1:6" ht="12.75">
      <c r="A47" s="54"/>
      <c r="B47" s="58" t="s">
        <v>219</v>
      </c>
      <c r="C47" s="59" t="s">
        <v>5</v>
      </c>
      <c r="D47" s="69">
        <v>0</v>
      </c>
      <c r="E47" s="20"/>
      <c r="F47" s="20"/>
    </row>
    <row r="48" spans="1:6" ht="12.75">
      <c r="A48" s="54"/>
      <c r="B48" s="58" t="s">
        <v>220</v>
      </c>
      <c r="C48" s="59" t="s">
        <v>5</v>
      </c>
      <c r="D48" s="69">
        <v>0</v>
      </c>
      <c r="E48" s="20"/>
      <c r="F48" s="20"/>
    </row>
    <row r="49" spans="1:6" ht="12.75">
      <c r="A49" s="54"/>
      <c r="B49" s="58" t="s">
        <v>221</v>
      </c>
      <c r="C49" s="59" t="s">
        <v>5</v>
      </c>
      <c r="D49" s="69">
        <v>0</v>
      </c>
      <c r="E49" s="20"/>
      <c r="F49" s="20"/>
    </row>
    <row r="50" spans="1:6" ht="12.75">
      <c r="A50" s="54"/>
      <c r="B50" s="58" t="s">
        <v>222</v>
      </c>
      <c r="C50" s="59" t="s">
        <v>5</v>
      </c>
      <c r="D50" s="69">
        <v>0</v>
      </c>
      <c r="E50" s="20"/>
      <c r="F50" s="20"/>
    </row>
    <row r="51" spans="1:6" ht="12.75">
      <c r="A51" s="71">
        <v>12</v>
      </c>
      <c r="B51" s="65" t="s">
        <v>230</v>
      </c>
      <c r="C51" s="5" t="s">
        <v>6</v>
      </c>
      <c r="D51" s="69">
        <v>0</v>
      </c>
      <c r="E51" s="20"/>
      <c r="F51" s="20"/>
    </row>
    <row r="52" spans="1:6" ht="12.75">
      <c r="A52" s="66" t="s">
        <v>232</v>
      </c>
      <c r="B52" s="67"/>
      <c r="C52" s="67"/>
      <c r="D52" s="60">
        <f>SUM(D6:D51)</f>
        <v>0</v>
      </c>
      <c r="E52" s="61"/>
      <c r="F52" s="20"/>
    </row>
    <row r="53" spans="3:8" ht="12.75">
      <c r="C53" s="48"/>
      <c r="D53" s="62"/>
      <c r="F53" s="61"/>
      <c r="G53" s="61"/>
      <c r="H53" s="61"/>
    </row>
    <row r="54" spans="1:9" ht="12.75">
      <c r="A54" s="159" t="s">
        <v>233</v>
      </c>
      <c r="B54" s="159"/>
      <c r="C54" s="63"/>
      <c r="D54" s="62"/>
      <c r="F54" s="64"/>
      <c r="G54" s="39"/>
      <c r="I54" s="61"/>
    </row>
    <row r="55" ht="12.75">
      <c r="C55" s="39" t="s">
        <v>3</v>
      </c>
    </row>
    <row r="57" spans="2:6" ht="65.25" customHeight="1">
      <c r="B57" s="132" t="s">
        <v>181</v>
      </c>
      <c r="C57" s="132"/>
      <c r="D57" s="132"/>
      <c r="E57" s="132"/>
      <c r="F57" s="132"/>
    </row>
  </sheetData>
  <sheetProtection/>
  <mergeCells count="2">
    <mergeCell ref="A54:B54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0">
      <selection activeCell="D25" sqref="D25"/>
    </sheetView>
  </sheetViews>
  <sheetFormatPr defaultColWidth="9.00390625" defaultRowHeight="12.75"/>
  <cols>
    <col min="2" max="2" width="40.875" style="0" bestFit="1" customWidth="1"/>
  </cols>
  <sheetData>
    <row r="1" ht="12.75">
      <c r="B1" s="85" t="s">
        <v>326</v>
      </c>
    </row>
    <row r="3" spans="1:2" s="145" customFormat="1" ht="12.75" customHeight="1">
      <c r="A3" s="144" t="s">
        <v>0</v>
      </c>
      <c r="B3" s="144" t="s">
        <v>278</v>
      </c>
    </row>
    <row r="4" spans="1:2" ht="12.75" customHeight="1">
      <c r="A4" s="142" t="s">
        <v>279</v>
      </c>
      <c r="B4" s="143" t="s">
        <v>280</v>
      </c>
    </row>
    <row r="5" spans="1:2" ht="12.75" customHeight="1">
      <c r="A5" s="142" t="s">
        <v>281</v>
      </c>
      <c r="B5" s="143" t="s">
        <v>282</v>
      </c>
    </row>
    <row r="6" spans="1:2" ht="12.75" customHeight="1">
      <c r="A6" s="142" t="s">
        <v>283</v>
      </c>
      <c r="B6" s="143" t="s">
        <v>284</v>
      </c>
    </row>
    <row r="7" spans="1:2" ht="12.75" customHeight="1">
      <c r="A7" s="142" t="s">
        <v>285</v>
      </c>
      <c r="B7" s="143" t="s">
        <v>286</v>
      </c>
    </row>
    <row r="8" spans="1:2" ht="12.75" customHeight="1">
      <c r="A8" s="142" t="s">
        <v>287</v>
      </c>
      <c r="B8" s="143" t="s">
        <v>288</v>
      </c>
    </row>
    <row r="9" spans="1:2" ht="12.75" customHeight="1">
      <c r="A9" s="142" t="s">
        <v>289</v>
      </c>
      <c r="B9" s="143" t="s">
        <v>290</v>
      </c>
    </row>
    <row r="10" spans="1:2" ht="12.75" customHeight="1">
      <c r="A10" s="142" t="s">
        <v>291</v>
      </c>
      <c r="B10" s="143" t="s">
        <v>292</v>
      </c>
    </row>
    <row r="11" spans="1:2" ht="12.75" customHeight="1">
      <c r="A11" s="142" t="s">
        <v>293</v>
      </c>
      <c r="B11" s="143" t="s">
        <v>294</v>
      </c>
    </row>
    <row r="12" spans="1:2" ht="12.75" customHeight="1">
      <c r="A12" s="142" t="s">
        <v>295</v>
      </c>
      <c r="B12" s="143" t="s">
        <v>296</v>
      </c>
    </row>
    <row r="13" spans="1:2" ht="12.75" customHeight="1">
      <c r="A13" s="142" t="s">
        <v>297</v>
      </c>
      <c r="B13" s="143" t="s">
        <v>298</v>
      </c>
    </row>
    <row r="14" spans="1:2" ht="12.75" customHeight="1">
      <c r="A14" s="142" t="s">
        <v>299</v>
      </c>
      <c r="B14" s="143" t="s">
        <v>300</v>
      </c>
    </row>
    <row r="15" spans="1:2" ht="12.75" customHeight="1">
      <c r="A15" s="142" t="s">
        <v>301</v>
      </c>
      <c r="B15" s="143" t="s">
        <v>302</v>
      </c>
    </row>
    <row r="16" spans="1:2" ht="12.75" customHeight="1">
      <c r="A16" s="142" t="s">
        <v>303</v>
      </c>
      <c r="B16" s="143" t="s">
        <v>304</v>
      </c>
    </row>
    <row r="17" spans="1:2" ht="12.75" customHeight="1">
      <c r="A17" s="142" t="s">
        <v>305</v>
      </c>
      <c r="B17" s="143" t="s">
        <v>306</v>
      </c>
    </row>
    <row r="18" spans="1:2" ht="12.75" customHeight="1">
      <c r="A18" s="142" t="s">
        <v>307</v>
      </c>
      <c r="B18" s="143" t="s">
        <v>308</v>
      </c>
    </row>
    <row r="19" spans="1:2" ht="12.75" customHeight="1">
      <c r="A19" s="142" t="s">
        <v>309</v>
      </c>
      <c r="B19" s="143" t="s">
        <v>310</v>
      </c>
    </row>
    <row r="20" spans="1:2" ht="12.75" customHeight="1">
      <c r="A20" s="142" t="s">
        <v>311</v>
      </c>
      <c r="B20" s="143" t="s">
        <v>312</v>
      </c>
    </row>
    <row r="21" spans="1:2" ht="12.75">
      <c r="A21" s="142"/>
      <c r="B21" s="146" t="s">
        <v>324</v>
      </c>
    </row>
    <row r="22" spans="1:2" ht="12.75" customHeight="1">
      <c r="A22" s="142" t="s">
        <v>313</v>
      </c>
      <c r="B22" s="143" t="s">
        <v>322</v>
      </c>
    </row>
    <row r="23" spans="1:2" ht="12.75" customHeight="1">
      <c r="A23" s="142" t="s">
        <v>314</v>
      </c>
      <c r="B23" s="143" t="s">
        <v>315</v>
      </c>
    </row>
    <row r="24" spans="1:2" ht="12.75" customHeight="1">
      <c r="A24" s="142" t="s">
        <v>316</v>
      </c>
      <c r="B24" s="143" t="s">
        <v>321</v>
      </c>
    </row>
    <row r="25" spans="1:2" ht="12.75">
      <c r="A25" s="142"/>
      <c r="B25" s="146" t="s">
        <v>323</v>
      </c>
    </row>
    <row r="26" spans="1:2" ht="12.75" customHeight="1">
      <c r="A26" s="142" t="s">
        <v>313</v>
      </c>
      <c r="B26" s="143" t="s">
        <v>322</v>
      </c>
    </row>
    <row r="27" spans="1:2" ht="12.75" customHeight="1">
      <c r="A27" s="142" t="s">
        <v>317</v>
      </c>
      <c r="B27" s="143" t="s">
        <v>318</v>
      </c>
    </row>
    <row r="28" spans="1:2" ht="12.75" customHeight="1">
      <c r="A28" s="142" t="s">
        <v>319</v>
      </c>
      <c r="B28" s="14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34.25390625" style="125" customWidth="1"/>
    <col min="2" max="2" width="15.875" style="125" customWidth="1"/>
    <col min="3" max="3" width="20.25390625" style="125" customWidth="1"/>
    <col min="4" max="4" width="15.75390625" style="125" customWidth="1"/>
    <col min="5" max="16384" width="9.125" style="125" customWidth="1"/>
  </cols>
  <sheetData>
    <row r="1" ht="15">
      <c r="A1" s="125" t="s">
        <v>329</v>
      </c>
    </row>
    <row r="3" spans="1:4" s="124" customFormat="1" ht="60">
      <c r="A3" s="127"/>
      <c r="B3" s="134" t="s">
        <v>266</v>
      </c>
      <c r="C3" s="134" t="s">
        <v>267</v>
      </c>
      <c r="D3" s="134" t="s">
        <v>268</v>
      </c>
    </row>
    <row r="4" spans="1:4" s="137" customFormat="1" ht="45">
      <c r="A4" s="135"/>
      <c r="B4" s="136" t="s">
        <v>269</v>
      </c>
      <c r="C4" s="136" t="s">
        <v>270</v>
      </c>
      <c r="D4" s="136" t="s">
        <v>271</v>
      </c>
    </row>
    <row r="5" spans="1:4" ht="15">
      <c r="A5" s="128" t="s">
        <v>90</v>
      </c>
      <c r="B5" s="138">
        <v>2</v>
      </c>
      <c r="C5" s="139">
        <v>2</v>
      </c>
      <c r="D5" s="139">
        <v>2</v>
      </c>
    </row>
    <row r="6" spans="1:4" ht="30">
      <c r="A6" s="128" t="s">
        <v>92</v>
      </c>
      <c r="B6" s="139">
        <v>2</v>
      </c>
      <c r="C6" s="139">
        <v>2</v>
      </c>
      <c r="D6" s="139">
        <v>2</v>
      </c>
    </row>
    <row r="7" spans="1:4" ht="15">
      <c r="A7" s="128" t="s">
        <v>94</v>
      </c>
      <c r="B7" s="139">
        <v>1</v>
      </c>
      <c r="C7" s="139">
        <v>1</v>
      </c>
      <c r="D7" s="139">
        <v>1</v>
      </c>
    </row>
    <row r="8" spans="1:4" ht="15">
      <c r="A8" s="128" t="s">
        <v>97</v>
      </c>
      <c r="B8" s="138">
        <v>0</v>
      </c>
      <c r="C8" s="138">
        <v>0</v>
      </c>
      <c r="D8" s="138">
        <v>1</v>
      </c>
    </row>
    <row r="9" spans="1:4" ht="15">
      <c r="A9" s="128" t="s">
        <v>177</v>
      </c>
      <c r="B9" s="138">
        <v>1</v>
      </c>
      <c r="C9" s="138">
        <v>1</v>
      </c>
      <c r="D9" s="138">
        <v>1</v>
      </c>
    </row>
    <row r="10" spans="1:4" ht="30">
      <c r="A10" s="128" t="s">
        <v>107</v>
      </c>
      <c r="B10" s="138">
        <v>1</v>
      </c>
      <c r="C10" s="138">
        <v>1</v>
      </c>
      <c r="D10" s="138">
        <v>1</v>
      </c>
    </row>
    <row r="11" spans="1:4" ht="15">
      <c r="A11" s="128" t="s">
        <v>113</v>
      </c>
      <c r="B11" s="138">
        <v>1</v>
      </c>
      <c r="C11" s="138">
        <v>1</v>
      </c>
      <c r="D11" s="138">
        <v>1</v>
      </c>
    </row>
    <row r="12" spans="1:4" ht="15">
      <c r="A12" s="128" t="s">
        <v>132</v>
      </c>
      <c r="B12" s="138">
        <v>1</v>
      </c>
      <c r="C12" s="138">
        <v>1</v>
      </c>
      <c r="D12" s="138">
        <v>1</v>
      </c>
    </row>
    <row r="13" spans="1:4" ht="30">
      <c r="A13" s="128" t="s">
        <v>128</v>
      </c>
      <c r="B13" s="139">
        <v>1</v>
      </c>
      <c r="C13" s="139">
        <v>1</v>
      </c>
      <c r="D13" s="139">
        <v>1</v>
      </c>
    </row>
    <row r="14" spans="1:4" ht="30">
      <c r="A14" s="128" t="s">
        <v>130</v>
      </c>
      <c r="B14" s="138">
        <v>1</v>
      </c>
      <c r="C14" s="139">
        <v>1</v>
      </c>
      <c r="D14" s="138">
        <v>1</v>
      </c>
    </row>
    <row r="15" spans="1:4" ht="15">
      <c r="A15" s="128" t="s">
        <v>124</v>
      </c>
      <c r="B15" s="139">
        <v>1</v>
      </c>
      <c r="C15" s="139">
        <v>0</v>
      </c>
      <c r="D15" s="139">
        <v>0</v>
      </c>
    </row>
    <row r="16" spans="1:4" ht="30">
      <c r="A16" s="128" t="s">
        <v>117</v>
      </c>
      <c r="B16" s="139">
        <v>1</v>
      </c>
      <c r="C16" s="139">
        <v>1</v>
      </c>
      <c r="D16" s="139">
        <v>1</v>
      </c>
    </row>
    <row r="17" spans="1:4" ht="30">
      <c r="A17" s="128" t="s">
        <v>165</v>
      </c>
      <c r="B17" s="139">
        <v>1</v>
      </c>
      <c r="C17" s="139" t="s">
        <v>272</v>
      </c>
      <c r="D17" s="139">
        <v>1</v>
      </c>
    </row>
    <row r="18" spans="1:4" ht="15">
      <c r="A18" s="128" t="s">
        <v>122</v>
      </c>
      <c r="B18" s="138"/>
      <c r="C18" s="138">
        <v>1</v>
      </c>
      <c r="D18" s="138"/>
    </row>
    <row r="19" spans="1:4" ht="15">
      <c r="A19" s="128" t="s">
        <v>126</v>
      </c>
      <c r="B19" s="138"/>
      <c r="C19" s="138">
        <v>1</v>
      </c>
      <c r="D19" s="138"/>
    </row>
    <row r="20" spans="1:4" ht="30">
      <c r="A20" s="140" t="s">
        <v>137</v>
      </c>
      <c r="B20" s="133">
        <v>1</v>
      </c>
      <c r="C20" s="133">
        <v>1</v>
      </c>
      <c r="D20" s="133">
        <v>1</v>
      </c>
    </row>
    <row r="21" spans="1:4" ht="15">
      <c r="A21" s="128" t="s">
        <v>139</v>
      </c>
      <c r="B21" s="138">
        <v>1</v>
      </c>
      <c r="C21" s="138">
        <v>1</v>
      </c>
      <c r="D21" s="138">
        <v>1</v>
      </c>
    </row>
    <row r="22" spans="1:4" ht="30">
      <c r="A22" s="141" t="s">
        <v>141</v>
      </c>
      <c r="B22" s="139">
        <v>1</v>
      </c>
      <c r="C22" s="139">
        <v>1</v>
      </c>
      <c r="D22" s="139">
        <v>1</v>
      </c>
    </row>
    <row r="23" spans="1:4" ht="30">
      <c r="A23" s="128" t="s">
        <v>143</v>
      </c>
      <c r="B23" s="138">
        <v>1</v>
      </c>
      <c r="C23" s="138">
        <v>1</v>
      </c>
      <c r="D23" s="138"/>
    </row>
    <row r="24" spans="1:4" ht="30">
      <c r="A24" s="128" t="s">
        <v>145</v>
      </c>
      <c r="B24" s="138">
        <v>1</v>
      </c>
      <c r="C24" s="138"/>
      <c r="D24" s="138"/>
    </row>
    <row r="25" spans="1:4" ht="15">
      <c r="A25" s="128" t="s">
        <v>149</v>
      </c>
      <c r="B25" s="139">
        <v>1</v>
      </c>
      <c r="C25" s="139">
        <v>1</v>
      </c>
      <c r="D25" s="139">
        <v>1</v>
      </c>
    </row>
    <row r="26" spans="1:4" ht="30">
      <c r="A26" s="128" t="s">
        <v>167</v>
      </c>
      <c r="B26" s="139">
        <v>1</v>
      </c>
      <c r="C26" s="139">
        <v>1</v>
      </c>
      <c r="D26" s="139">
        <v>1</v>
      </c>
    </row>
    <row r="27" spans="2:4" ht="15">
      <c r="B27" s="125">
        <f>SUM(B5:B26)</f>
        <v>21</v>
      </c>
      <c r="C27" s="125">
        <f>SUM(C5:C26)</f>
        <v>20</v>
      </c>
      <c r="D27" s="125">
        <f>SUM(D5:D26)</f>
        <v>19</v>
      </c>
    </row>
  </sheetData>
  <sheetProtection/>
  <hyperlinks>
    <hyperlink ref="B4" r:id="rId1" display="https://aveal.com.ua/item_N1566.htm"/>
    <hyperlink ref="C4" r:id="rId2" display="https://aveal.com.ua/item_N1660.htm"/>
    <hyperlink ref="D4" r:id="rId3" display="https://aveal.com.ua/item_N1578.htm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80" zoomScaleNormal="80" zoomScalePageLayoutView="0" workbookViewId="0" topLeftCell="A1">
      <selection activeCell="C7" sqref="C7"/>
    </sheetView>
  </sheetViews>
  <sheetFormatPr defaultColWidth="9.00390625" defaultRowHeight="12.75"/>
  <cols>
    <col min="1" max="1" width="26.00390625" style="131" customWidth="1"/>
    <col min="2" max="2" width="47.75390625" style="131" customWidth="1"/>
    <col min="3" max="3" width="90.75390625" style="131" customWidth="1"/>
    <col min="4" max="4" width="52.75390625" style="131" customWidth="1"/>
    <col min="5" max="16384" width="9.125" style="126" customWidth="1"/>
  </cols>
  <sheetData>
    <row r="1" spans="1:4" ht="15">
      <c r="A1" s="162" t="s">
        <v>327</v>
      </c>
      <c r="B1" s="163"/>
      <c r="C1" s="163"/>
      <c r="D1" s="164"/>
    </row>
    <row r="2" spans="1:4" ht="15">
      <c r="A2" s="165"/>
      <c r="B2" s="166"/>
      <c r="C2" s="166"/>
      <c r="D2" s="167"/>
    </row>
    <row r="3" spans="1:4" ht="44.25" customHeight="1">
      <c r="A3" s="127" t="s">
        <v>8</v>
      </c>
      <c r="B3" s="127" t="s">
        <v>9</v>
      </c>
      <c r="C3" s="127" t="s">
        <v>10</v>
      </c>
      <c r="D3" s="127" t="s">
        <v>11</v>
      </c>
    </row>
    <row r="4" spans="1:4" ht="30">
      <c r="A4" s="168" t="s">
        <v>12</v>
      </c>
      <c r="B4" s="128" t="s">
        <v>13</v>
      </c>
      <c r="C4" s="128" t="s">
        <v>14</v>
      </c>
      <c r="D4" s="168" t="s">
        <v>15</v>
      </c>
    </row>
    <row r="5" spans="1:4" ht="15">
      <c r="A5" s="168"/>
      <c r="B5" s="128" t="s">
        <v>16</v>
      </c>
      <c r="C5" s="128" t="s">
        <v>17</v>
      </c>
      <c r="D5" s="168"/>
    </row>
    <row r="6" spans="1:4" ht="15">
      <c r="A6" s="168" t="s">
        <v>18</v>
      </c>
      <c r="B6" s="128" t="s">
        <v>19</v>
      </c>
      <c r="C6" s="128" t="s">
        <v>273</v>
      </c>
      <c r="D6" s="168" t="s">
        <v>15</v>
      </c>
    </row>
    <row r="7" spans="1:4" ht="75">
      <c r="A7" s="168"/>
      <c r="B7" s="128" t="s">
        <v>20</v>
      </c>
      <c r="C7" s="128" t="s">
        <v>21</v>
      </c>
      <c r="D7" s="168"/>
    </row>
    <row r="8" spans="1:4" ht="60">
      <c r="A8" s="168" t="s">
        <v>22</v>
      </c>
      <c r="B8" s="128" t="s">
        <v>23</v>
      </c>
      <c r="C8" s="128" t="s">
        <v>274</v>
      </c>
      <c r="D8" s="128" t="s">
        <v>24</v>
      </c>
    </row>
    <row r="9" spans="1:4" ht="45">
      <c r="A9" s="168"/>
      <c r="B9" s="128" t="s">
        <v>25</v>
      </c>
      <c r="C9" s="128" t="s">
        <v>26</v>
      </c>
      <c r="D9" s="128" t="s">
        <v>15</v>
      </c>
    </row>
    <row r="10" spans="1:4" ht="45">
      <c r="A10" s="168"/>
      <c r="B10" s="128" t="s">
        <v>27</v>
      </c>
      <c r="C10" s="128" t="s">
        <v>28</v>
      </c>
      <c r="D10" s="128" t="s">
        <v>15</v>
      </c>
    </row>
    <row r="11" spans="1:4" ht="90">
      <c r="A11" s="168"/>
      <c r="B11" s="128" t="s">
        <v>29</v>
      </c>
      <c r="C11" s="128" t="s">
        <v>30</v>
      </c>
      <c r="D11" s="128" t="s">
        <v>31</v>
      </c>
    </row>
    <row r="12" spans="1:4" ht="60">
      <c r="A12" s="168"/>
      <c r="B12" s="128" t="s">
        <v>32</v>
      </c>
      <c r="C12" s="128" t="s">
        <v>33</v>
      </c>
      <c r="D12" s="128" t="s">
        <v>34</v>
      </c>
    </row>
    <row r="13" spans="1:4" ht="45">
      <c r="A13" s="168"/>
      <c r="B13" s="128" t="s">
        <v>35</v>
      </c>
      <c r="C13" s="128" t="s">
        <v>36</v>
      </c>
      <c r="D13" s="128" t="s">
        <v>37</v>
      </c>
    </row>
    <row r="14" spans="1:4" ht="30">
      <c r="A14" s="128" t="s">
        <v>38</v>
      </c>
      <c r="B14" s="128" t="s">
        <v>39</v>
      </c>
      <c r="C14" s="128" t="s">
        <v>40</v>
      </c>
      <c r="D14" s="128" t="s">
        <v>41</v>
      </c>
    </row>
    <row r="15" spans="1:4" ht="30">
      <c r="A15" s="128" t="s">
        <v>42</v>
      </c>
      <c r="B15" s="128" t="s">
        <v>43</v>
      </c>
      <c r="C15" s="128" t="s">
        <v>44</v>
      </c>
      <c r="D15" s="128" t="s">
        <v>45</v>
      </c>
    </row>
    <row r="16" spans="1:4" ht="60">
      <c r="A16" s="128" t="s">
        <v>69</v>
      </c>
      <c r="B16" s="128" t="s">
        <v>46</v>
      </c>
      <c r="C16" s="128" t="s">
        <v>47</v>
      </c>
      <c r="D16" s="128" t="s">
        <v>15</v>
      </c>
    </row>
    <row r="17" spans="1:4" ht="30">
      <c r="A17" s="168" t="s">
        <v>48</v>
      </c>
      <c r="B17" s="129" t="s">
        <v>49</v>
      </c>
      <c r="C17" s="129" t="s">
        <v>50</v>
      </c>
      <c r="D17" s="168" t="s">
        <v>51</v>
      </c>
    </row>
    <row r="18" spans="1:4" ht="30">
      <c r="A18" s="168"/>
      <c r="B18" s="128" t="s">
        <v>52</v>
      </c>
      <c r="C18" s="128" t="s">
        <v>53</v>
      </c>
      <c r="D18" s="168"/>
    </row>
    <row r="19" spans="1:4" ht="30">
      <c r="A19" s="128" t="s">
        <v>54</v>
      </c>
      <c r="B19" s="128" t="s">
        <v>55</v>
      </c>
      <c r="C19" s="128" t="s">
        <v>56</v>
      </c>
      <c r="D19" s="128" t="s">
        <v>15</v>
      </c>
    </row>
    <row r="20" spans="1:4" ht="45">
      <c r="A20" s="128" t="s">
        <v>57</v>
      </c>
      <c r="B20" s="128" t="s">
        <v>58</v>
      </c>
      <c r="C20" s="128" t="s">
        <v>59</v>
      </c>
      <c r="D20" s="128" t="s">
        <v>60</v>
      </c>
    </row>
    <row r="21" spans="1:4" ht="30">
      <c r="A21" s="168" t="s">
        <v>61</v>
      </c>
      <c r="B21" s="128" t="s">
        <v>62</v>
      </c>
      <c r="C21" s="128" t="s">
        <v>63</v>
      </c>
      <c r="D21" s="168" t="s">
        <v>15</v>
      </c>
    </row>
    <row r="22" spans="1:4" ht="30">
      <c r="A22" s="168"/>
      <c r="B22" s="128" t="s">
        <v>64</v>
      </c>
      <c r="C22" s="128" t="s">
        <v>65</v>
      </c>
      <c r="D22" s="168"/>
    </row>
    <row r="23" spans="1:4" ht="15">
      <c r="A23" s="128" t="s">
        <v>66</v>
      </c>
      <c r="B23" s="128" t="s">
        <v>67</v>
      </c>
      <c r="C23" s="128" t="s">
        <v>68</v>
      </c>
      <c r="D23" s="168"/>
    </row>
    <row r="24" spans="1:4" ht="15">
      <c r="A24" s="169" t="s">
        <v>275</v>
      </c>
      <c r="B24" s="170"/>
      <c r="C24" s="170"/>
      <c r="D24" s="171"/>
    </row>
    <row r="25" spans="1:4" ht="15">
      <c r="A25" s="130"/>
      <c r="B25" s="130"/>
      <c r="C25" s="130"/>
      <c r="D25" s="130"/>
    </row>
  </sheetData>
  <sheetProtection/>
  <mergeCells count="12">
    <mergeCell ref="A8:A13"/>
    <mergeCell ref="A17:A18"/>
    <mergeCell ref="D17:D18"/>
    <mergeCell ref="A21:A22"/>
    <mergeCell ref="D21:D23"/>
    <mergeCell ref="A24:D24"/>
    <mergeCell ref="A1:D1"/>
    <mergeCell ref="A2:D2"/>
    <mergeCell ref="A4:A5"/>
    <mergeCell ref="D4:D5"/>
    <mergeCell ref="A6:A7"/>
    <mergeCell ref="D6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Чeботок Євген Олександрович</cp:lastModifiedBy>
  <cp:lastPrinted>2018-09-06T06:33:42Z</cp:lastPrinted>
  <dcterms:created xsi:type="dcterms:W3CDTF">2007-04-02T20:18:42Z</dcterms:created>
  <dcterms:modified xsi:type="dcterms:W3CDTF">2022-08-08T10:47:31Z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0x010100CF52C77C91EFA34FB84EC155CA2CD220</vt:lpwstr>
  </property>
</Properties>
</file>